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eusgipuzkoakour.sharepoint.com/sites/010UstiapenAtala-Mantenimendua/Documentos compartidos/Mantenimendua/01 Proyectos/08 Renovación del telemando de Ataun/2_Presupuesto/"/>
    </mc:Choice>
  </mc:AlternateContent>
  <xr:revisionPtr revIDLastSave="112" documentId="13_ncr:1_{69FC8C55-254D-4424-BE86-85FED7285655}" xr6:coauthVersionLast="47" xr6:coauthVersionMax="47" xr10:uidLastSave="{39DB7CD8-9F17-4DBE-B762-ACDC3256447F}"/>
  <bookViews>
    <workbookView xWindow="-120" yWindow="-120" windowWidth="29040" windowHeight="15720" xr2:uid="{00000000-000D-0000-FFFF-FFFF00000000}"/>
  </bookViews>
  <sheets>
    <sheet name="Presupuesto de Ejecución" sheetId="1" r:id="rId1"/>
    <sheet name="Resumen" sheetId="7" r:id="rId2"/>
  </sheets>
  <definedNames>
    <definedName name="_xlnm._FilterDatabase" localSheetId="0" hidden="1">'Presupuesto de Ejecución'!$B$1:$F$116</definedName>
    <definedName name="_xlnm.Print_Area" localSheetId="0">'Presupuesto de Ejecución'!$A$1:$G$116</definedName>
    <definedName name="_xlnm.Print_Titles" localSheetId="0">'Presupuesto de Ejecución'!$1:$1</definedName>
  </definedNames>
  <calcPr calcId="191028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63" i="1"/>
  <c r="F19" i="1" l="1"/>
  <c r="F5" i="1"/>
  <c r="F81" i="1"/>
  <c r="F64" i="1"/>
  <c r="F60" i="1"/>
  <c r="F90" i="1"/>
  <c r="F89" i="1"/>
  <c r="F88" i="1"/>
  <c r="F86" i="1"/>
  <c r="F85" i="1"/>
  <c r="F84" i="1"/>
  <c r="F83" i="1"/>
  <c r="F82" i="1"/>
  <c r="F80" i="1"/>
  <c r="F79" i="1"/>
  <c r="F78" i="1"/>
  <c r="F75" i="1"/>
  <c r="F74" i="1"/>
  <c r="F73" i="1"/>
  <c r="F71" i="1"/>
  <c r="F70" i="1"/>
  <c r="F69" i="1"/>
  <c r="F68" i="1"/>
  <c r="F67" i="1"/>
  <c r="F66" i="1"/>
  <c r="F65" i="1"/>
  <c r="F62" i="1"/>
  <c r="F61" i="1"/>
  <c r="G59" i="1" l="1"/>
  <c r="G76" i="1"/>
  <c r="F113" i="1"/>
  <c r="F112" i="1"/>
  <c r="F111" i="1"/>
  <c r="F110" i="1"/>
  <c r="F109" i="1"/>
  <c r="F108" i="1"/>
  <c r="F107" i="1"/>
  <c r="F106" i="1"/>
  <c r="F105" i="1"/>
  <c r="F104" i="1"/>
  <c r="G103" i="1" l="1"/>
  <c r="F93" i="1"/>
  <c r="F94" i="1"/>
  <c r="F95" i="1"/>
  <c r="F96" i="1"/>
  <c r="F97" i="1"/>
  <c r="F98" i="1"/>
  <c r="F99" i="1"/>
  <c r="F100" i="1"/>
  <c r="F101" i="1"/>
  <c r="F102" i="1"/>
  <c r="F49" i="1"/>
  <c r="F50" i="1"/>
  <c r="F51" i="1"/>
  <c r="F52" i="1"/>
  <c r="F53" i="1"/>
  <c r="F54" i="1"/>
  <c r="F55" i="1"/>
  <c r="F56" i="1"/>
  <c r="F57" i="1"/>
  <c r="F58" i="1"/>
  <c r="F21" i="1"/>
  <c r="F11" i="1"/>
  <c r="F12" i="1"/>
  <c r="F13" i="1"/>
  <c r="F14" i="1"/>
  <c r="F15" i="1"/>
  <c r="F16" i="1"/>
  <c r="F17" i="1"/>
  <c r="F18" i="1"/>
  <c r="F20" i="1"/>
  <c r="F24" i="1"/>
  <c r="F25" i="1"/>
  <c r="F26" i="1"/>
  <c r="F27" i="1"/>
  <c r="F28" i="1"/>
  <c r="F29" i="1"/>
  <c r="F30" i="1"/>
  <c r="F31" i="1"/>
  <c r="F32" i="1"/>
  <c r="F33" i="1"/>
  <c r="F36" i="1"/>
  <c r="F37" i="1"/>
  <c r="F38" i="1"/>
  <c r="F39" i="1"/>
  <c r="F40" i="1"/>
  <c r="F41" i="1"/>
  <c r="F42" i="1"/>
  <c r="F43" i="1"/>
  <c r="F44" i="1"/>
  <c r="F45" i="1"/>
  <c r="F46" i="1"/>
  <c r="F10" i="1" l="1"/>
  <c r="G9" i="1" s="1"/>
  <c r="F115" i="1"/>
  <c r="G114" i="1" s="1"/>
  <c r="F8" i="1" l="1"/>
  <c r="F6" i="1"/>
  <c r="F35" i="1"/>
  <c r="G34" i="1" s="1"/>
  <c r="F23" i="1"/>
  <c r="G22" i="1" s="1"/>
  <c r="F48" i="1"/>
  <c r="G47" i="1" s="1"/>
  <c r="F92" i="1"/>
  <c r="G91" i="1" s="1"/>
  <c r="F4" i="1"/>
  <c r="G3" i="1" s="1"/>
  <c r="G2" i="1" l="1"/>
</calcChain>
</file>

<file path=xl/sharedStrings.xml><?xml version="1.0" encoding="utf-8"?>
<sst xmlns="http://schemas.openxmlformats.org/spreadsheetml/2006/main" count="259" uniqueCount="69">
  <si>
    <t>CONCEPTO</t>
  </si>
  <si>
    <t>REFERENCIA</t>
  </si>
  <si>
    <t>UD</t>
  </si>
  <si>
    <t>P/UD</t>
  </si>
  <si>
    <t>PRECIO</t>
  </si>
  <si>
    <t>TOTAL</t>
  </si>
  <si>
    <t>PRESUPUESTO TOTAL</t>
  </si>
  <si>
    <t>ETAP ARRIARAN</t>
  </si>
  <si>
    <t>Router 4G SIG ETIC TELECOM, incluido kit antena</t>
  </si>
  <si>
    <t>ETIC SIG EC-400 4G</t>
  </si>
  <si>
    <t>214-1AG40-0XB0</t>
  </si>
  <si>
    <t>M. obra instalación y conexionado, inc montaje mural</t>
  </si>
  <si>
    <t>M.O.</t>
  </si>
  <si>
    <t>Programación comunicaciones router 4G</t>
  </si>
  <si>
    <t>CLORADORA GENERAL</t>
  </si>
  <si>
    <t>CRNG puerta ciega con placa montaje, patas de pared 700x500x250</t>
  </si>
  <si>
    <t>NSYCRNG</t>
  </si>
  <si>
    <t>Router 4G IPL-E ETIC TELECOM, incluido kit antena</t>
  </si>
  <si>
    <t>Módulo de 1 S.A., SB 1232 / Schneider</t>
  </si>
  <si>
    <t>6ES72324HA300XB0</t>
  </si>
  <si>
    <t>Interruptores automático magnetotérmicos iC60N calibre necesario</t>
  </si>
  <si>
    <t>IC60N</t>
  </si>
  <si>
    <t xml:space="preserve">SITOP UPS1600/DC/DC24V/10A conmutación </t>
  </si>
  <si>
    <t>6EP4134-3AB00-0AY0</t>
  </si>
  <si>
    <t>SITOP UPS1100 SAI 24V 5Ah LiFePO</t>
  </si>
  <si>
    <t>6EP4133-0GB00-0AY0</t>
  </si>
  <si>
    <t xml:space="preserve">SITOP PSU6200 24V/10A - Fuente de alimentación DC </t>
  </si>
  <si>
    <t>6EP3334-7SB00-3AX0</t>
  </si>
  <si>
    <t>Interruptor magnético RS PRO, contacto detección puerta, NA 500mA 50mm</t>
  </si>
  <si>
    <t>RS PRO N.A. 500mA</t>
  </si>
  <si>
    <t>M. obra identificación mangueras, montaje y conexionado en campo, inc portes</t>
  </si>
  <si>
    <t>Programación PLC y SCADA, P.E.M. PLC local y CCV, pruebas taller y emplazamiento</t>
  </si>
  <si>
    <t>AIA</t>
  </si>
  <si>
    <t>Módulo de E.A. SM 1231, 4 EA, 0-20 mA / Schneider</t>
  </si>
  <si>
    <t>6ES7231-4HD32- 0XB0</t>
  </si>
  <si>
    <t>Servicios auxiliares: caldeo, enchufe interior, cableados internos.</t>
  </si>
  <si>
    <t>Aux.</t>
  </si>
  <si>
    <t>Material auxiliar: bornas, canaleta, bloques de contactos, distribuidores 24V</t>
  </si>
  <si>
    <t>HILERRI</t>
  </si>
  <si>
    <t>Switch Siemens CSM 1277/equivalente</t>
  </si>
  <si>
    <t>6GK7277-1AA10-0AA0</t>
  </si>
  <si>
    <t>URKILLAGA</t>
  </si>
  <si>
    <t>ERGOIENA</t>
  </si>
  <si>
    <t>Selector luminoso verde 2 posiciones SCHNEIDER</t>
  </si>
  <si>
    <t>ZB4BK1233</t>
  </si>
  <si>
    <t>Material auxiliar: bornas, canaleta, cableados internos, bloques de contactos</t>
  </si>
  <si>
    <t>SAN GREGORIO</t>
  </si>
  <si>
    <t>Servicios auxiliares: caldeo, enchufe interior, cableados internos</t>
  </si>
  <si>
    <t>SAN MARTIN</t>
  </si>
  <si>
    <t>AIA-ITURRIETA</t>
  </si>
  <si>
    <t>SITOP BAT1600 SAI 24V 7,5Ah LiFePO4</t>
  </si>
  <si>
    <t>6EP4137-3AB00-2AY0</t>
  </si>
  <si>
    <t>DOCUMENTACIÓN AS-BUILT</t>
  </si>
  <si>
    <t>Actualiz. planos EPLAN, fichas, certificados gestión residuos, según memoria.</t>
  </si>
  <si>
    <t>Etiquetas de fila</t>
  </si>
  <si>
    <t>Suma de UD</t>
  </si>
  <si>
    <t>Módulo de 1 S.A., SB 1232 / equivalente Schneider</t>
  </si>
  <si>
    <t>Módulo de E.A. SM 1231, 4 EA, 0-20 mA / equivalente Schneider</t>
  </si>
  <si>
    <t>Módulo de E.D. SM 1221, 8 DI, DC 24V / equivalente Schneider</t>
  </si>
  <si>
    <t>PLC S7-1200, E/S integradas: 14 ED 24V DC+10 SD ; 10V DC 2 AI/ Schneider</t>
  </si>
  <si>
    <t>Programación pantalla HMI</t>
  </si>
  <si>
    <t>Programación pantallas SCADA dosificación Cloro según memoria.</t>
  </si>
  <si>
    <t>Programación PLC y SCADA, P.E.M. PLC local, pruebas en taller y emplazamiento</t>
  </si>
  <si>
    <t>SIMATIC HMI, KTP400 BASIC, BASIC PANEL.</t>
  </si>
  <si>
    <t>SITOP UPS1600/DC/DC24V/10A conmutación con ETHERNET</t>
  </si>
  <si>
    <t>Total general</t>
  </si>
  <si>
    <t>ETIC IPL-C-100-LW</t>
  </si>
  <si>
    <t>Router 4G IPL-E ETIC TELECOM, incluido kit antena techo y mounting kit</t>
  </si>
  <si>
    <t>PLC S7-1214C/1215/1217 E/S integradas/ Schneider M251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</si>
</sst>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6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11" xfId="0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0" fontId="0" fillId="0" borderId="3" xfId="0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4" fontId="3" fillId="2" borderId="7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4" fontId="2" fillId="2" borderId="7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numFmt numFmtId="2" formatCode="0.00"/>
    </dxf>
    <dxf>
      <numFmt numFmtId="2" formatCode="0.00"/>
    </dxf>
  </dxfs>
  <tableStyles count="1" defaultTableStyle="TableStyleMedium2" defaultPivotStyle="PivotStyleLight16">
    <tableStyle name="Invisible" pivot="0" table="0" count="0" xr9:uid="{FE208C47-23FA-40F2-9F2C-E31DFC0810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CHAVARRI" refreshedDate="44707.47744826389" createdVersion="7" refreshedVersion="7" minRefreshableVersion="3" recordCount="94" xr:uid="{9BEAB717-47C2-4355-B937-F7DA3898543C}">
  <cacheSource type="worksheet">
    <worksheetSource ref="B1:G115" sheet="Presupuesto de Ejecución"/>
  </cacheSource>
  <cacheFields count="6">
    <cacheField name="CONCEPTO" numFmtId="0">
      <sharedItems count="37">
        <s v="PRESUPUESTO TOTAL"/>
        <s v="ETAP ARRIARAN"/>
        <s v="Router 4G SIG ETIC TELECOM, incluido kit antena"/>
        <s v="PLC S7-1200, E/S integradas: 14 ED 24V DC+10 SD ; 10V DC 2 AI/ Schneider"/>
        <s v="Programación comunicaciones router 4G"/>
        <s v="M. obra instalación y conexionado, inc montaje mural"/>
        <s v="CLORADORA GENERAL"/>
        <s v="CRNG puerta ciega con placa montaje, patas de pared 700x500x250"/>
        <s v="SIMATIC HMI, KTP400 BASIC, BASIC PANEL."/>
        <s v="Router 4G IPL-E ETIC TELECOM, incluido kit antena"/>
        <s v="Módulo de E.D. SM 1221, 8 DI, DC 24V / equivalente Schneider"/>
        <s v="Módulo de E.A. SM 1231, 4 EA, 0-20 mA / equivalente Schneider"/>
        <s v="Módulo de 1 S.A., SB 1232 / equivalente Schneider"/>
        <s v="Switch Siemens CSM 1277/equivalente"/>
        <s v="Interruptores automático magnetotérmicos iC60N calibre necesario"/>
        <s v="SITOP UPS1600/DC/DC24V/10A conmutación con ETHERNET"/>
        <s v="SITOP UPS1100 SAI 24V 5Ah LiFePO"/>
        <s v="SITOP PSU6200 24V/10A - Fuente de alimentación DC "/>
        <s v="Interruptor magnético RS PRO, contacto detección puerta, NA 500mA 50mm"/>
        <s v="Programación PLC y SCADA, P.E.M. PLC local, pruebas en taller y emplazamiento"/>
        <s v="Programación pantallas SCADA dosificación Cloro según memoria."/>
        <s v="Programación pantalla HMI"/>
        <s v="AIA"/>
        <s v="Servicios auxiliares: caldeo, enchufe interior, cableados internos."/>
        <s v="Material auxiliar: bornas, canaleta, bloques de contactos, distribuidores 24V"/>
        <s v="M. obra identificación mangueras, montaje y conexionado en campo, inc portes"/>
        <s v="HILERRI"/>
        <s v="URKILLAGA"/>
        <s v="SAN MARTIN"/>
        <s v="AIA-ITURRIETA"/>
        <s v="Servicios auxiliares: caldeo, enchufe interior, cableados internos"/>
        <s v="DOCUMENTACIÓN AS-BUILT"/>
        <s v="Actualiz. planos EPLAN, fichas, certificados gestión residuos, según memoria."/>
        <s v="Switch Siemens CSM 1277 para comunicar SAI" u="1"/>
        <s v="Switch Siemens CSM 1277/equivalente para SAI" u="1"/>
        <s v="Switch Siemens CSM 1277/equiv para comunicar SAI" u="1"/>
        <s v="Switch Siemens CSM 1277/equivalente para comunicar HMI y SAI" u="1"/>
      </sharedItems>
    </cacheField>
    <cacheField name="REFERENCIA" numFmtId="0">
      <sharedItems containsBlank="1" count="17">
        <m/>
        <s v="ETIC SIG EC-400 4G"/>
        <s v="214-1AG40-0XB0"/>
        <s v="M.O."/>
        <s v="NSYCRNG108400"/>
        <s v="6AV2123-2DB03-0AX0"/>
        <s v="ETIC IPL-C-100.LE"/>
        <s v="6ES7221-1BF32- 0XB0"/>
        <s v="6ES7231-4HD32- 0XB0"/>
        <s v="6ES72324HA300XB0"/>
        <s v="6GK7277-1AA10-0AA0"/>
        <s v="Ic60n"/>
        <s v="6EP4134-3AB00-0AY0"/>
        <s v="6EP4133-0GB00-0AY0"/>
        <s v="6EP3334-7SB00-3AX0"/>
        <s v="RS PRO N.A. 500mA"/>
        <s v="Aux."/>
      </sharedItems>
    </cacheField>
    <cacheField name="UD" numFmtId="0">
      <sharedItems containsString="0" containsBlank="1" containsNumber="1" containsInteger="1" minValue="1" maxValue="4"/>
    </cacheField>
    <cacheField name="P/UD" numFmtId="0">
      <sharedItems containsString="0" containsBlank="1" containsNumber="1" minValue="15" maxValue="1450"/>
    </cacheField>
    <cacheField name="PRECIO" numFmtId="0">
      <sharedItems containsString="0" containsBlank="1" containsNumber="1" minValue="60" maxValue="1450"/>
    </cacheField>
    <cacheField name="TOTAL" numFmtId="164">
      <sharedItems containsString="0" containsBlank="1" containsNumber="1" minValue="1300" maxValue="36406.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x v="0"/>
    <x v="0"/>
    <m/>
    <m/>
    <m/>
    <n v="36406.31"/>
  </r>
  <r>
    <x v="1"/>
    <x v="0"/>
    <m/>
    <m/>
    <m/>
    <n v="2618.4300000000003"/>
  </r>
  <r>
    <x v="2"/>
    <x v="1"/>
    <n v="1"/>
    <n v="1248.43"/>
    <n v="1248.43"/>
    <m/>
  </r>
  <r>
    <x v="3"/>
    <x v="2"/>
    <n v="1"/>
    <n v="470"/>
    <n v="470"/>
    <m/>
  </r>
  <r>
    <x v="4"/>
    <x v="3"/>
    <n v="1"/>
    <n v="400"/>
    <n v="400"/>
    <m/>
  </r>
  <r>
    <x v="5"/>
    <x v="3"/>
    <n v="1"/>
    <n v="500"/>
    <n v="500"/>
    <m/>
  </r>
  <r>
    <x v="6"/>
    <x v="0"/>
    <m/>
    <m/>
    <m/>
    <n v="7641.66"/>
  </r>
  <r>
    <x v="7"/>
    <x v="4"/>
    <n v="1"/>
    <n v="745"/>
    <n v="745"/>
    <m/>
  </r>
  <r>
    <x v="8"/>
    <x v="5"/>
    <n v="1"/>
    <n v="350"/>
    <n v="350"/>
    <m/>
  </r>
  <r>
    <x v="9"/>
    <x v="6"/>
    <n v="1"/>
    <n v="623.9"/>
    <n v="623.9"/>
    <m/>
  </r>
  <r>
    <x v="3"/>
    <x v="2"/>
    <n v="1"/>
    <n v="470"/>
    <n v="470"/>
    <m/>
  </r>
  <r>
    <x v="10"/>
    <x v="7"/>
    <n v="1"/>
    <n v="190"/>
    <n v="190"/>
    <m/>
  </r>
  <r>
    <x v="11"/>
    <x v="8"/>
    <n v="1"/>
    <n v="275"/>
    <n v="275"/>
    <m/>
  </r>
  <r>
    <x v="12"/>
    <x v="9"/>
    <n v="1"/>
    <n v="150"/>
    <n v="150"/>
    <m/>
  </r>
  <r>
    <x v="13"/>
    <x v="10"/>
    <n v="1"/>
    <n v="190"/>
    <n v="190"/>
    <m/>
  </r>
  <r>
    <x v="14"/>
    <x v="11"/>
    <n v="4"/>
    <n v="15"/>
    <n v="60"/>
    <m/>
  </r>
  <r>
    <x v="15"/>
    <x v="12"/>
    <n v="1"/>
    <n v="333.6"/>
    <n v="333.6"/>
    <m/>
  </r>
  <r>
    <x v="16"/>
    <x v="13"/>
    <n v="2"/>
    <n v="122.08"/>
    <n v="244.16"/>
    <m/>
  </r>
  <r>
    <x v="17"/>
    <x v="14"/>
    <n v="1"/>
    <n v="210"/>
    <n v="210"/>
    <m/>
  </r>
  <r>
    <x v="18"/>
    <x v="15"/>
    <n v="1"/>
    <n v="100"/>
    <n v="100"/>
    <m/>
  </r>
  <r>
    <x v="19"/>
    <x v="3"/>
    <n v="1"/>
    <n v="1450"/>
    <n v="1450"/>
    <m/>
  </r>
  <r>
    <x v="20"/>
    <x v="3"/>
    <n v="1"/>
    <n v="1450"/>
    <n v="1450"/>
    <m/>
  </r>
  <r>
    <x v="21"/>
    <x v="3"/>
    <n v="1"/>
    <n v="400"/>
    <n v="400"/>
    <m/>
  </r>
  <r>
    <x v="4"/>
    <x v="3"/>
    <n v="1"/>
    <n v="400"/>
    <n v="400"/>
    <m/>
  </r>
  <r>
    <x v="22"/>
    <x v="0"/>
    <m/>
    <m/>
    <m/>
    <n v="5086.66"/>
  </r>
  <r>
    <x v="9"/>
    <x v="6"/>
    <n v="1"/>
    <n v="623.9"/>
    <n v="623.9"/>
    <m/>
  </r>
  <r>
    <x v="3"/>
    <x v="2"/>
    <n v="1"/>
    <n v="470"/>
    <n v="470"/>
    <m/>
  </r>
  <r>
    <x v="10"/>
    <x v="7"/>
    <n v="1"/>
    <n v="190"/>
    <n v="190"/>
    <m/>
  </r>
  <r>
    <x v="11"/>
    <x v="8"/>
    <n v="1"/>
    <n v="275"/>
    <n v="275"/>
    <m/>
  </r>
  <r>
    <x v="13"/>
    <x v="10"/>
    <n v="1"/>
    <n v="190"/>
    <n v="190"/>
    <m/>
  </r>
  <r>
    <x v="15"/>
    <x v="12"/>
    <n v="1"/>
    <n v="333.6"/>
    <n v="333.6"/>
    <m/>
  </r>
  <r>
    <x v="16"/>
    <x v="13"/>
    <n v="2"/>
    <n v="122.08"/>
    <n v="244.16"/>
    <m/>
  </r>
  <r>
    <x v="17"/>
    <x v="14"/>
    <n v="1"/>
    <n v="210"/>
    <n v="210"/>
    <m/>
  </r>
  <r>
    <x v="23"/>
    <x v="16"/>
    <n v="1"/>
    <n v="100"/>
    <n v="100"/>
    <m/>
  </r>
  <r>
    <x v="24"/>
    <x v="16"/>
    <n v="1"/>
    <n v="100"/>
    <n v="100"/>
    <m/>
  </r>
  <r>
    <x v="25"/>
    <x v="3"/>
    <n v="1"/>
    <n v="500"/>
    <n v="500"/>
    <m/>
  </r>
  <r>
    <x v="19"/>
    <x v="3"/>
    <n v="1"/>
    <n v="1450"/>
    <n v="1450"/>
    <m/>
  </r>
  <r>
    <x v="4"/>
    <x v="3"/>
    <n v="1"/>
    <n v="400"/>
    <n v="400"/>
    <m/>
  </r>
  <r>
    <x v="26"/>
    <x v="0"/>
    <m/>
    <m/>
    <m/>
    <n v="5086.66"/>
  </r>
  <r>
    <x v="9"/>
    <x v="6"/>
    <n v="1"/>
    <n v="623.9"/>
    <n v="623.9"/>
    <m/>
  </r>
  <r>
    <x v="3"/>
    <x v="2"/>
    <n v="1"/>
    <n v="470"/>
    <n v="470"/>
    <m/>
  </r>
  <r>
    <x v="10"/>
    <x v="7"/>
    <n v="1"/>
    <n v="190"/>
    <n v="190"/>
    <m/>
  </r>
  <r>
    <x v="11"/>
    <x v="8"/>
    <n v="1"/>
    <n v="275"/>
    <n v="275"/>
    <m/>
  </r>
  <r>
    <x v="13"/>
    <x v="10"/>
    <n v="1"/>
    <n v="190"/>
    <n v="190"/>
    <m/>
  </r>
  <r>
    <x v="15"/>
    <x v="12"/>
    <n v="1"/>
    <n v="333.6"/>
    <n v="333.6"/>
    <m/>
  </r>
  <r>
    <x v="16"/>
    <x v="13"/>
    <n v="2"/>
    <n v="122.08"/>
    <n v="244.16"/>
    <m/>
  </r>
  <r>
    <x v="17"/>
    <x v="14"/>
    <n v="1"/>
    <n v="210"/>
    <n v="210"/>
    <m/>
  </r>
  <r>
    <x v="23"/>
    <x v="16"/>
    <n v="1"/>
    <n v="100"/>
    <n v="100"/>
    <m/>
  </r>
  <r>
    <x v="24"/>
    <x v="16"/>
    <n v="1"/>
    <n v="100"/>
    <n v="100"/>
    <m/>
  </r>
  <r>
    <x v="25"/>
    <x v="3"/>
    <n v="1"/>
    <n v="500"/>
    <n v="500"/>
    <m/>
  </r>
  <r>
    <x v="19"/>
    <x v="3"/>
    <n v="1"/>
    <n v="1450"/>
    <n v="1450"/>
    <m/>
  </r>
  <r>
    <x v="4"/>
    <x v="3"/>
    <n v="1"/>
    <n v="400"/>
    <n v="400"/>
    <m/>
  </r>
  <r>
    <x v="27"/>
    <x v="0"/>
    <m/>
    <m/>
    <m/>
    <n v="5086.66"/>
  </r>
  <r>
    <x v="9"/>
    <x v="6"/>
    <n v="1"/>
    <n v="623.9"/>
    <n v="623.9"/>
    <m/>
  </r>
  <r>
    <x v="3"/>
    <x v="2"/>
    <n v="1"/>
    <n v="470"/>
    <n v="470"/>
    <m/>
  </r>
  <r>
    <x v="10"/>
    <x v="7"/>
    <n v="1"/>
    <n v="190"/>
    <n v="190"/>
    <m/>
  </r>
  <r>
    <x v="11"/>
    <x v="8"/>
    <n v="1"/>
    <n v="275"/>
    <n v="275"/>
    <m/>
  </r>
  <r>
    <x v="13"/>
    <x v="10"/>
    <n v="1"/>
    <n v="190"/>
    <n v="190"/>
    <m/>
  </r>
  <r>
    <x v="15"/>
    <x v="12"/>
    <n v="1"/>
    <n v="333.6"/>
    <n v="333.6"/>
    <m/>
  </r>
  <r>
    <x v="16"/>
    <x v="13"/>
    <n v="2"/>
    <n v="122.08"/>
    <n v="244.16"/>
    <m/>
  </r>
  <r>
    <x v="17"/>
    <x v="14"/>
    <n v="1"/>
    <n v="210"/>
    <n v="210"/>
    <m/>
  </r>
  <r>
    <x v="23"/>
    <x v="16"/>
    <n v="1"/>
    <n v="100"/>
    <n v="100"/>
    <m/>
  </r>
  <r>
    <x v="24"/>
    <x v="16"/>
    <n v="1"/>
    <n v="100"/>
    <n v="100"/>
    <m/>
  </r>
  <r>
    <x v="25"/>
    <x v="3"/>
    <n v="1"/>
    <n v="500"/>
    <n v="500"/>
    <m/>
  </r>
  <r>
    <x v="19"/>
    <x v="3"/>
    <n v="1"/>
    <n v="1450"/>
    <n v="1450"/>
    <m/>
  </r>
  <r>
    <x v="4"/>
    <x v="3"/>
    <n v="1"/>
    <n v="400"/>
    <n v="400"/>
    <m/>
  </r>
  <r>
    <x v="28"/>
    <x v="0"/>
    <m/>
    <m/>
    <m/>
    <n v="5086.66"/>
  </r>
  <r>
    <x v="9"/>
    <x v="6"/>
    <n v="1"/>
    <n v="623.9"/>
    <n v="623.9"/>
    <m/>
  </r>
  <r>
    <x v="3"/>
    <x v="2"/>
    <n v="1"/>
    <n v="470"/>
    <n v="470"/>
    <m/>
  </r>
  <r>
    <x v="13"/>
    <x v="10"/>
    <n v="1"/>
    <n v="190"/>
    <n v="190"/>
    <m/>
  </r>
  <r>
    <x v="10"/>
    <x v="7"/>
    <n v="1"/>
    <n v="190"/>
    <n v="190"/>
    <m/>
  </r>
  <r>
    <x v="11"/>
    <x v="8"/>
    <n v="1"/>
    <n v="275"/>
    <n v="275"/>
    <m/>
  </r>
  <r>
    <x v="15"/>
    <x v="12"/>
    <n v="1"/>
    <n v="333.6"/>
    <n v="333.6"/>
    <m/>
  </r>
  <r>
    <x v="16"/>
    <x v="13"/>
    <n v="2"/>
    <n v="122.08"/>
    <n v="244.16"/>
    <m/>
  </r>
  <r>
    <x v="17"/>
    <x v="14"/>
    <n v="1"/>
    <n v="210"/>
    <n v="210"/>
    <m/>
  </r>
  <r>
    <x v="23"/>
    <x v="16"/>
    <n v="1"/>
    <n v="100"/>
    <n v="100"/>
    <m/>
  </r>
  <r>
    <x v="24"/>
    <x v="16"/>
    <n v="1"/>
    <n v="100"/>
    <n v="100"/>
    <m/>
  </r>
  <r>
    <x v="25"/>
    <x v="3"/>
    <n v="1"/>
    <n v="500"/>
    <n v="500"/>
    <m/>
  </r>
  <r>
    <x v="19"/>
    <x v="3"/>
    <n v="1"/>
    <n v="1450"/>
    <n v="1450"/>
    <m/>
  </r>
  <r>
    <x v="4"/>
    <x v="3"/>
    <n v="1"/>
    <n v="400"/>
    <n v="400"/>
    <m/>
  </r>
  <r>
    <x v="29"/>
    <x v="0"/>
    <m/>
    <m/>
    <m/>
    <n v="4499.58"/>
  </r>
  <r>
    <x v="9"/>
    <x v="6"/>
    <n v="1"/>
    <n v="623.9"/>
    <n v="623.9"/>
    <m/>
  </r>
  <r>
    <x v="3"/>
    <x v="2"/>
    <n v="1"/>
    <n v="470"/>
    <n v="470"/>
    <m/>
  </r>
  <r>
    <x v="13"/>
    <x v="10"/>
    <n v="1"/>
    <n v="190"/>
    <n v="190"/>
    <m/>
  </r>
  <r>
    <x v="15"/>
    <x v="12"/>
    <n v="1"/>
    <n v="333.6"/>
    <n v="333.6"/>
    <m/>
  </r>
  <r>
    <x v="16"/>
    <x v="13"/>
    <n v="1"/>
    <n v="122.08"/>
    <n v="122.08"/>
    <m/>
  </r>
  <r>
    <x v="17"/>
    <x v="14"/>
    <n v="1"/>
    <n v="210"/>
    <n v="210"/>
    <m/>
  </r>
  <r>
    <x v="30"/>
    <x v="16"/>
    <n v="1"/>
    <n v="100"/>
    <n v="100"/>
    <m/>
  </r>
  <r>
    <x v="24"/>
    <x v="16"/>
    <n v="1"/>
    <n v="100"/>
    <n v="100"/>
    <m/>
  </r>
  <r>
    <x v="25"/>
    <x v="3"/>
    <n v="1"/>
    <n v="500"/>
    <n v="500"/>
    <m/>
  </r>
  <r>
    <x v="19"/>
    <x v="3"/>
    <n v="1"/>
    <n v="1450"/>
    <n v="1450"/>
    <m/>
  </r>
  <r>
    <x v="4"/>
    <x v="3"/>
    <n v="1"/>
    <n v="400"/>
    <n v="400"/>
    <m/>
  </r>
  <r>
    <x v="31"/>
    <x v="0"/>
    <m/>
    <m/>
    <m/>
    <n v="1300"/>
  </r>
  <r>
    <x v="32"/>
    <x v="3"/>
    <n v="1"/>
    <n v="1300"/>
    <n v="13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B449F1-3522-40E2-A2C4-48E531A9BB44}" name="Tabla 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A2:B36" firstHeaderRow="1" firstDataRow="1" firstDataCol="1"/>
  <pivotFields count="6">
    <pivotField axis="axisRow" showAll="0">
      <items count="38">
        <item x="32"/>
        <item x="22"/>
        <item x="29"/>
        <item x="6"/>
        <item x="7"/>
        <item x="31"/>
        <item x="1"/>
        <item x="26"/>
        <item x="18"/>
        <item x="14"/>
        <item x="25"/>
        <item x="5"/>
        <item x="24"/>
        <item x="12"/>
        <item x="11"/>
        <item x="10"/>
        <item x="3"/>
        <item x="0"/>
        <item x="4"/>
        <item x="21"/>
        <item x="20"/>
        <item x="19"/>
        <item x="9"/>
        <item x="2"/>
        <item x="28"/>
        <item x="30"/>
        <item x="23"/>
        <item x="8"/>
        <item x="17"/>
        <item x="16"/>
        <item x="15"/>
        <item m="1" x="33"/>
        <item m="1" x="35"/>
        <item m="1" x="36"/>
        <item m="1" x="34"/>
        <item x="27"/>
        <item x="13"/>
        <item t="default"/>
      </items>
    </pivotField>
    <pivotField showAll="0">
      <items count="18">
        <item x="2"/>
        <item x="5"/>
        <item x="14"/>
        <item x="13"/>
        <item x="12"/>
        <item x="7"/>
        <item x="8"/>
        <item x="9"/>
        <item x="10"/>
        <item sd="0" x="16"/>
        <item sd="0" x="6"/>
        <item sd="0" x="1"/>
        <item sd="0" x="11"/>
        <item sd="0" x="3"/>
        <item sd="0" x="4"/>
        <item sd="0" x="15"/>
        <item sd="0" x="0"/>
        <item t="default"/>
      </items>
    </pivotField>
    <pivotField dataField="1" showAll="0"/>
    <pivotField showAll="0"/>
    <pivotField showAll="0"/>
    <pivotField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5"/>
    </i>
    <i>
      <x v="36"/>
    </i>
    <i t="grand">
      <x/>
    </i>
  </rowItems>
  <colItems count="1">
    <i/>
  </colItems>
  <dataFields count="1">
    <dataField name="Suma de UD" fld="2" baseField="0" baseItem="0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6"/>
  <sheetViews>
    <sheetView tabSelected="1" view="pageBreakPreview" zoomScale="130" zoomScaleNormal="100" zoomScaleSheetLayoutView="130" workbookViewId="0">
      <selection activeCell="I14" sqref="I14"/>
    </sheetView>
  </sheetViews>
  <sheetFormatPr baseColWidth="10" defaultColWidth="9.140625" defaultRowHeight="15" x14ac:dyDescent="0.25"/>
  <cols>
    <col min="1" max="1" width="4.7109375" customWidth="1"/>
    <col min="2" max="2" width="68" style="3" bestFit="1" customWidth="1"/>
    <col min="3" max="3" width="18.7109375" style="11" bestFit="1" customWidth="1"/>
    <col min="4" max="4" width="8.5703125" bestFit="1" customWidth="1"/>
    <col min="5" max="5" width="10.42578125" style="1" bestFit="1" customWidth="1"/>
    <col min="6" max="6" width="11.5703125" style="3" customWidth="1"/>
    <col min="7" max="7" width="10.42578125" bestFit="1" customWidth="1"/>
    <col min="9" max="9" width="9.85546875" bestFit="1" customWidth="1"/>
  </cols>
  <sheetData>
    <row r="1" spans="1:7" x14ac:dyDescent="0.25">
      <c r="A1" s="16"/>
      <c r="B1" s="16" t="s">
        <v>0</v>
      </c>
      <c r="C1" s="22" t="s">
        <v>1</v>
      </c>
      <c r="D1" s="16" t="s">
        <v>2</v>
      </c>
      <c r="E1" s="23" t="s">
        <v>3</v>
      </c>
      <c r="F1" s="16" t="s">
        <v>4</v>
      </c>
      <c r="G1" s="22" t="s">
        <v>5</v>
      </c>
    </row>
    <row r="2" spans="1:7" x14ac:dyDescent="0.25">
      <c r="A2" s="16"/>
      <c r="B2" s="16" t="s">
        <v>6</v>
      </c>
      <c r="C2" s="22"/>
      <c r="D2" s="16"/>
      <c r="E2" s="23"/>
      <c r="F2" s="16"/>
      <c r="G2" s="42">
        <f>SUM(G3:G115)</f>
        <v>49173.4</v>
      </c>
    </row>
    <row r="3" spans="1:7" x14ac:dyDescent="0.25">
      <c r="A3" s="17">
        <v>1</v>
      </c>
      <c r="B3" s="17" t="s">
        <v>7</v>
      </c>
      <c r="C3" s="21"/>
      <c r="D3" s="17"/>
      <c r="E3" s="34"/>
      <c r="F3" s="17"/>
      <c r="G3" s="43">
        <f>SUM(F4:F8)</f>
        <v>4283.5599999999995</v>
      </c>
    </row>
    <row r="4" spans="1:7" x14ac:dyDescent="0.25">
      <c r="A4" s="15"/>
      <c r="B4" s="15" t="s">
        <v>8</v>
      </c>
      <c r="C4" s="24" t="s">
        <v>9</v>
      </c>
      <c r="D4" s="20">
        <v>1</v>
      </c>
      <c r="E4" s="25">
        <v>1413.56</v>
      </c>
      <c r="F4" s="35">
        <f t="shared" ref="F4:F7" si="0">E4*D4</f>
        <v>1413.56</v>
      </c>
      <c r="G4" s="44"/>
    </row>
    <row r="5" spans="1:7" x14ac:dyDescent="0.25">
      <c r="A5" s="4"/>
      <c r="B5" s="4" t="s">
        <v>68</v>
      </c>
      <c r="C5" s="9" t="s">
        <v>10</v>
      </c>
      <c r="D5" s="6">
        <v>1</v>
      </c>
      <c r="E5" s="67">
        <v>520</v>
      </c>
      <c r="F5" s="36">
        <f t="shared" si="0"/>
        <v>520</v>
      </c>
      <c r="G5" s="45"/>
    </row>
    <row r="6" spans="1:7" x14ac:dyDescent="0.25">
      <c r="A6" s="56"/>
      <c r="B6" s="56" t="s">
        <v>11</v>
      </c>
      <c r="C6" s="57" t="s">
        <v>12</v>
      </c>
      <c r="D6" s="20">
        <v>1</v>
      </c>
      <c r="E6" s="25">
        <v>500</v>
      </c>
      <c r="F6" s="35">
        <f t="shared" si="0"/>
        <v>500</v>
      </c>
      <c r="G6" s="44"/>
    </row>
    <row r="7" spans="1:7" x14ac:dyDescent="0.25">
      <c r="A7" s="5"/>
      <c r="B7" s="5" t="s">
        <v>31</v>
      </c>
      <c r="C7" s="10" t="s">
        <v>12</v>
      </c>
      <c r="D7" s="6">
        <v>1</v>
      </c>
      <c r="E7" s="67">
        <v>1450</v>
      </c>
      <c r="F7" s="36">
        <f t="shared" si="0"/>
        <v>1450</v>
      </c>
      <c r="G7" s="45"/>
    </row>
    <row r="8" spans="1:7" x14ac:dyDescent="0.25">
      <c r="A8" s="18"/>
      <c r="B8" s="18" t="s">
        <v>13</v>
      </c>
      <c r="C8" s="29" t="s">
        <v>12</v>
      </c>
      <c r="D8" s="30">
        <v>1</v>
      </c>
      <c r="E8" s="31">
        <v>400</v>
      </c>
      <c r="F8" s="38">
        <f>E8*D8</f>
        <v>400</v>
      </c>
      <c r="G8" s="47"/>
    </row>
    <row r="9" spans="1:7" x14ac:dyDescent="0.25">
      <c r="A9" s="17">
        <v>2</v>
      </c>
      <c r="B9" s="17" t="s">
        <v>14</v>
      </c>
      <c r="C9" s="21"/>
      <c r="D9" s="17"/>
      <c r="E9" s="19"/>
      <c r="F9" s="17"/>
      <c r="G9" s="43">
        <f>SUM(F10:F21)</f>
        <v>5852.48</v>
      </c>
    </row>
    <row r="10" spans="1:7" x14ac:dyDescent="0.25">
      <c r="A10" s="15"/>
      <c r="B10" s="15" t="s">
        <v>15</v>
      </c>
      <c r="C10" s="20" t="s">
        <v>16</v>
      </c>
      <c r="D10" s="20">
        <v>1</v>
      </c>
      <c r="E10" s="25">
        <v>400</v>
      </c>
      <c r="F10" s="35">
        <f t="shared" ref="F10:F21" si="1">E10*D10</f>
        <v>400</v>
      </c>
      <c r="G10" s="44"/>
    </row>
    <row r="11" spans="1:7" x14ac:dyDescent="0.25">
      <c r="A11" s="4"/>
      <c r="B11" s="4" t="s">
        <v>67</v>
      </c>
      <c r="C11" s="9" t="s">
        <v>66</v>
      </c>
      <c r="D11" s="6">
        <v>1</v>
      </c>
      <c r="E11" s="67">
        <v>684.72</v>
      </c>
      <c r="F11" s="36">
        <f t="shared" si="1"/>
        <v>684.72</v>
      </c>
      <c r="G11" s="45"/>
    </row>
    <row r="12" spans="1:7" x14ac:dyDescent="0.25">
      <c r="A12" s="4"/>
      <c r="B12" s="4" t="s">
        <v>68</v>
      </c>
      <c r="C12" s="9" t="s">
        <v>10</v>
      </c>
      <c r="D12" s="6">
        <v>1</v>
      </c>
      <c r="E12" s="67">
        <v>520</v>
      </c>
      <c r="F12" s="36">
        <f t="shared" si="1"/>
        <v>520</v>
      </c>
      <c r="G12" s="45"/>
    </row>
    <row r="13" spans="1:7" x14ac:dyDescent="0.25">
      <c r="A13" s="4"/>
      <c r="B13" s="4" t="s">
        <v>18</v>
      </c>
      <c r="C13" s="9" t="s">
        <v>19</v>
      </c>
      <c r="D13" s="6">
        <v>1</v>
      </c>
      <c r="E13" s="67">
        <v>200</v>
      </c>
      <c r="F13" s="36">
        <f t="shared" si="1"/>
        <v>200</v>
      </c>
      <c r="G13" s="45"/>
    </row>
    <row r="14" spans="1:7" x14ac:dyDescent="0.25">
      <c r="A14" s="5"/>
      <c r="B14" s="5" t="s">
        <v>20</v>
      </c>
      <c r="C14" s="10" t="s">
        <v>21</v>
      </c>
      <c r="D14" s="6">
        <v>4</v>
      </c>
      <c r="E14" s="67">
        <v>15</v>
      </c>
      <c r="F14" s="36">
        <f t="shared" si="1"/>
        <v>60</v>
      </c>
      <c r="G14" s="45"/>
    </row>
    <row r="15" spans="1:7" x14ac:dyDescent="0.25">
      <c r="A15" s="4"/>
      <c r="B15" s="4" t="s">
        <v>22</v>
      </c>
      <c r="C15" s="9" t="s">
        <v>23</v>
      </c>
      <c r="D15" s="6">
        <v>1</v>
      </c>
      <c r="E15" s="67">
        <v>333.6</v>
      </c>
      <c r="F15" s="36">
        <f t="shared" si="1"/>
        <v>333.6</v>
      </c>
      <c r="G15" s="45"/>
    </row>
    <row r="16" spans="1:7" s="2" customFormat="1" x14ac:dyDescent="0.25">
      <c r="A16" s="5"/>
      <c r="B16" s="5" t="s">
        <v>24</v>
      </c>
      <c r="C16" s="10" t="s">
        <v>25</v>
      </c>
      <c r="D16" s="6">
        <v>2</v>
      </c>
      <c r="E16" s="67">
        <v>122.08</v>
      </c>
      <c r="F16" s="36">
        <f t="shared" si="1"/>
        <v>244.16</v>
      </c>
      <c r="G16" s="45"/>
    </row>
    <row r="17" spans="1:7" s="2" customFormat="1" x14ac:dyDescent="0.25">
      <c r="A17" s="5"/>
      <c r="B17" s="5" t="s">
        <v>26</v>
      </c>
      <c r="C17" s="10" t="s">
        <v>27</v>
      </c>
      <c r="D17" s="6">
        <v>1</v>
      </c>
      <c r="E17" s="67">
        <v>210</v>
      </c>
      <c r="F17" s="36">
        <f t="shared" si="1"/>
        <v>210</v>
      </c>
      <c r="G17" s="45"/>
    </row>
    <row r="18" spans="1:7" x14ac:dyDescent="0.25">
      <c r="A18" s="18"/>
      <c r="B18" s="18" t="s">
        <v>28</v>
      </c>
      <c r="C18" s="29" t="s">
        <v>29</v>
      </c>
      <c r="D18" s="30">
        <v>1</v>
      </c>
      <c r="E18" s="31">
        <v>100</v>
      </c>
      <c r="F18" s="38">
        <f t="shared" si="1"/>
        <v>100</v>
      </c>
      <c r="G18" s="47"/>
    </row>
    <row r="19" spans="1:7" x14ac:dyDescent="0.25">
      <c r="A19" s="5"/>
      <c r="B19" s="41" t="s">
        <v>30</v>
      </c>
      <c r="C19" s="13" t="s">
        <v>12</v>
      </c>
      <c r="D19" s="6">
        <v>1</v>
      </c>
      <c r="E19" s="67">
        <v>1250</v>
      </c>
      <c r="F19" s="36">
        <f t="shared" si="1"/>
        <v>1250</v>
      </c>
      <c r="G19" s="49"/>
    </row>
    <row r="20" spans="1:7" x14ac:dyDescent="0.25">
      <c r="A20" s="5"/>
      <c r="B20" s="5" t="s">
        <v>31</v>
      </c>
      <c r="C20" s="10" t="s">
        <v>12</v>
      </c>
      <c r="D20" s="6">
        <v>1</v>
      </c>
      <c r="E20" s="67">
        <v>1450</v>
      </c>
      <c r="F20" s="36">
        <f t="shared" si="1"/>
        <v>1450</v>
      </c>
      <c r="G20" s="45"/>
    </row>
    <row r="21" spans="1:7" x14ac:dyDescent="0.25">
      <c r="A21" s="5"/>
      <c r="B21" s="5" t="s">
        <v>13</v>
      </c>
      <c r="C21" s="10" t="s">
        <v>12</v>
      </c>
      <c r="D21" s="6">
        <v>1</v>
      </c>
      <c r="E21" s="67">
        <v>400</v>
      </c>
      <c r="F21" s="36">
        <f t="shared" si="1"/>
        <v>400</v>
      </c>
      <c r="G21" s="45"/>
    </row>
    <row r="22" spans="1:7" x14ac:dyDescent="0.25">
      <c r="A22" s="17">
        <v>3</v>
      </c>
      <c r="B22" s="17" t="s">
        <v>32</v>
      </c>
      <c r="C22" s="21"/>
      <c r="D22" s="17"/>
      <c r="E22" s="26"/>
      <c r="F22" s="37"/>
      <c r="G22" s="46">
        <f>SUM(F23:F33)</f>
        <v>4842.4799999999996</v>
      </c>
    </row>
    <row r="23" spans="1:7" x14ac:dyDescent="0.25">
      <c r="A23" s="4"/>
      <c r="B23" s="4" t="s">
        <v>17</v>
      </c>
      <c r="C23" s="9" t="s">
        <v>66</v>
      </c>
      <c r="D23" s="6">
        <v>1</v>
      </c>
      <c r="E23" s="67">
        <v>684.72</v>
      </c>
      <c r="F23" s="36">
        <f>E23*D23</f>
        <v>684.72</v>
      </c>
      <c r="G23" s="45"/>
    </row>
    <row r="24" spans="1:7" x14ac:dyDescent="0.25">
      <c r="A24" s="4"/>
      <c r="B24" s="4" t="s">
        <v>68</v>
      </c>
      <c r="C24" s="9" t="s">
        <v>10</v>
      </c>
      <c r="D24" s="6">
        <v>1</v>
      </c>
      <c r="E24" s="67">
        <v>520</v>
      </c>
      <c r="F24" s="36">
        <f t="shared" ref="F24:F33" si="2">E24*D24</f>
        <v>520</v>
      </c>
      <c r="G24" s="45"/>
    </row>
    <row r="25" spans="1:7" x14ac:dyDescent="0.25">
      <c r="A25" s="4"/>
      <c r="B25" s="4" t="s">
        <v>33</v>
      </c>
      <c r="C25" s="9" t="s">
        <v>34</v>
      </c>
      <c r="D25" s="6">
        <v>1</v>
      </c>
      <c r="E25" s="67">
        <v>300</v>
      </c>
      <c r="F25" s="36">
        <f t="shared" si="2"/>
        <v>300</v>
      </c>
      <c r="G25" s="45"/>
    </row>
    <row r="26" spans="1:7" x14ac:dyDescent="0.25">
      <c r="A26" s="4"/>
      <c r="B26" s="4" t="s">
        <v>22</v>
      </c>
      <c r="C26" s="9" t="s">
        <v>23</v>
      </c>
      <c r="D26" s="6">
        <v>1</v>
      </c>
      <c r="E26" s="67">
        <v>333.6</v>
      </c>
      <c r="F26" s="36">
        <f t="shared" si="2"/>
        <v>333.6</v>
      </c>
      <c r="G26" s="45"/>
    </row>
    <row r="27" spans="1:7" s="2" customFormat="1" x14ac:dyDescent="0.25">
      <c r="A27" s="5"/>
      <c r="B27" s="5" t="s">
        <v>24</v>
      </c>
      <c r="C27" s="10" t="s">
        <v>25</v>
      </c>
      <c r="D27" s="6">
        <v>2</v>
      </c>
      <c r="E27" s="67">
        <v>122.08</v>
      </c>
      <c r="F27" s="36">
        <f t="shared" si="2"/>
        <v>244.16</v>
      </c>
      <c r="G27" s="45"/>
    </row>
    <row r="28" spans="1:7" s="2" customFormat="1" x14ac:dyDescent="0.25">
      <c r="A28" s="5"/>
      <c r="B28" s="5" t="s">
        <v>26</v>
      </c>
      <c r="C28" s="10" t="s">
        <v>27</v>
      </c>
      <c r="D28" s="6">
        <v>1</v>
      </c>
      <c r="E28" s="67">
        <v>210</v>
      </c>
      <c r="F28" s="36">
        <f t="shared" si="2"/>
        <v>210</v>
      </c>
      <c r="G28" s="45"/>
    </row>
    <row r="29" spans="1:7" x14ac:dyDescent="0.25">
      <c r="A29" s="4"/>
      <c r="B29" s="4" t="s">
        <v>35</v>
      </c>
      <c r="C29" s="9" t="s">
        <v>36</v>
      </c>
      <c r="D29" s="6">
        <v>1</v>
      </c>
      <c r="E29" s="67">
        <v>100</v>
      </c>
      <c r="F29" s="36">
        <f t="shared" si="2"/>
        <v>100</v>
      </c>
      <c r="G29" s="45"/>
    </row>
    <row r="30" spans="1:7" x14ac:dyDescent="0.25">
      <c r="A30" s="4"/>
      <c r="B30" s="4" t="s">
        <v>37</v>
      </c>
      <c r="C30" s="9" t="s">
        <v>36</v>
      </c>
      <c r="D30" s="6">
        <v>1</v>
      </c>
      <c r="E30" s="67">
        <v>100</v>
      </c>
      <c r="F30" s="36">
        <f t="shared" si="2"/>
        <v>100</v>
      </c>
      <c r="G30" s="45"/>
    </row>
    <row r="31" spans="1:7" x14ac:dyDescent="0.25">
      <c r="A31" s="56"/>
      <c r="B31" s="56" t="s">
        <v>30</v>
      </c>
      <c r="C31" s="57" t="s">
        <v>12</v>
      </c>
      <c r="D31" s="20">
        <v>1</v>
      </c>
      <c r="E31" s="25">
        <v>500</v>
      </c>
      <c r="F31" s="35">
        <f t="shared" si="2"/>
        <v>500</v>
      </c>
      <c r="G31" s="44"/>
    </row>
    <row r="32" spans="1:7" x14ac:dyDescent="0.25">
      <c r="A32" s="5"/>
      <c r="B32" s="5" t="s">
        <v>31</v>
      </c>
      <c r="C32" s="10" t="s">
        <v>12</v>
      </c>
      <c r="D32" s="6">
        <v>1</v>
      </c>
      <c r="E32" s="67">
        <v>1450</v>
      </c>
      <c r="F32" s="36">
        <f t="shared" si="2"/>
        <v>1450</v>
      </c>
      <c r="G32" s="45"/>
    </row>
    <row r="33" spans="1:7" x14ac:dyDescent="0.25">
      <c r="A33" s="18"/>
      <c r="B33" s="18" t="s">
        <v>13</v>
      </c>
      <c r="C33" s="29" t="s">
        <v>12</v>
      </c>
      <c r="D33" s="30">
        <v>1</v>
      </c>
      <c r="E33" s="31">
        <v>400</v>
      </c>
      <c r="F33" s="38">
        <f t="shared" si="2"/>
        <v>400</v>
      </c>
      <c r="G33" s="47"/>
    </row>
    <row r="34" spans="1:7" x14ac:dyDescent="0.25">
      <c r="A34" s="17">
        <v>4</v>
      </c>
      <c r="B34" s="17" t="s">
        <v>38</v>
      </c>
      <c r="C34" s="21"/>
      <c r="D34" s="17"/>
      <c r="E34" s="26"/>
      <c r="F34" s="37"/>
      <c r="G34" s="46">
        <f>SUM(F35:F46)</f>
        <v>5042.4799999999996</v>
      </c>
    </row>
    <row r="35" spans="1:7" x14ac:dyDescent="0.25">
      <c r="A35" s="4"/>
      <c r="B35" s="4" t="s">
        <v>17</v>
      </c>
      <c r="C35" s="9" t="s">
        <v>66</v>
      </c>
      <c r="D35" s="6">
        <v>1</v>
      </c>
      <c r="E35" s="67">
        <v>684.72</v>
      </c>
      <c r="F35" s="36">
        <f>E35*D35</f>
        <v>684.72</v>
      </c>
      <c r="G35" s="45"/>
    </row>
    <row r="36" spans="1:7" x14ac:dyDescent="0.25">
      <c r="A36" s="4"/>
      <c r="B36" s="4" t="s">
        <v>68</v>
      </c>
      <c r="C36" s="9" t="s">
        <v>10</v>
      </c>
      <c r="D36" s="6">
        <v>1</v>
      </c>
      <c r="E36" s="67">
        <v>520</v>
      </c>
      <c r="F36" s="36">
        <f t="shared" ref="F36:F46" si="3">E36*D36</f>
        <v>520</v>
      </c>
      <c r="G36" s="45"/>
    </row>
    <row r="37" spans="1:7" x14ac:dyDescent="0.25">
      <c r="A37" s="4"/>
      <c r="B37" s="4" t="s">
        <v>33</v>
      </c>
      <c r="C37" s="9" t="s">
        <v>34</v>
      </c>
      <c r="D37" s="6">
        <v>1</v>
      </c>
      <c r="E37" s="67">
        <v>300</v>
      </c>
      <c r="F37" s="36">
        <f t="shared" si="3"/>
        <v>300</v>
      </c>
      <c r="G37" s="45"/>
    </row>
    <row r="38" spans="1:7" x14ac:dyDescent="0.25">
      <c r="A38" s="4"/>
      <c r="B38" s="4" t="s">
        <v>39</v>
      </c>
      <c r="C38" s="9" t="s">
        <v>40</v>
      </c>
      <c r="D38" s="6">
        <v>1</v>
      </c>
      <c r="E38" s="67">
        <v>200</v>
      </c>
      <c r="F38" s="36">
        <f t="shared" si="3"/>
        <v>200</v>
      </c>
      <c r="G38" s="45"/>
    </row>
    <row r="39" spans="1:7" x14ac:dyDescent="0.25">
      <c r="A39" s="4"/>
      <c r="B39" s="4" t="s">
        <v>22</v>
      </c>
      <c r="C39" s="9" t="s">
        <v>23</v>
      </c>
      <c r="D39" s="6">
        <v>1</v>
      </c>
      <c r="E39" s="67">
        <v>333.6</v>
      </c>
      <c r="F39" s="36">
        <f t="shared" si="3"/>
        <v>333.6</v>
      </c>
      <c r="G39" s="45"/>
    </row>
    <row r="40" spans="1:7" s="2" customFormat="1" x14ac:dyDescent="0.25">
      <c r="A40" s="5"/>
      <c r="B40" s="5" t="s">
        <v>24</v>
      </c>
      <c r="C40" s="10" t="s">
        <v>25</v>
      </c>
      <c r="D40" s="6">
        <v>2</v>
      </c>
      <c r="E40" s="67">
        <v>122.08</v>
      </c>
      <c r="F40" s="36">
        <f t="shared" si="3"/>
        <v>244.16</v>
      </c>
      <c r="G40" s="45"/>
    </row>
    <row r="41" spans="1:7" s="2" customFormat="1" x14ac:dyDescent="0.25">
      <c r="A41" s="5"/>
      <c r="B41" s="5" t="s">
        <v>26</v>
      </c>
      <c r="C41" s="10" t="s">
        <v>27</v>
      </c>
      <c r="D41" s="6">
        <v>1</v>
      </c>
      <c r="E41" s="67">
        <v>210</v>
      </c>
      <c r="F41" s="36">
        <f t="shared" si="3"/>
        <v>210</v>
      </c>
      <c r="G41" s="45"/>
    </row>
    <row r="42" spans="1:7" x14ac:dyDescent="0.25">
      <c r="A42" s="4"/>
      <c r="B42" s="4" t="s">
        <v>35</v>
      </c>
      <c r="C42" s="9" t="s">
        <v>36</v>
      </c>
      <c r="D42" s="6">
        <v>1</v>
      </c>
      <c r="E42" s="67">
        <v>100</v>
      </c>
      <c r="F42" s="36">
        <f t="shared" si="3"/>
        <v>100</v>
      </c>
      <c r="G42" s="45"/>
    </row>
    <row r="43" spans="1:7" x14ac:dyDescent="0.25">
      <c r="A43" s="4"/>
      <c r="B43" s="4" t="s">
        <v>37</v>
      </c>
      <c r="C43" s="9" t="s">
        <v>36</v>
      </c>
      <c r="D43" s="6">
        <v>1</v>
      </c>
      <c r="E43" s="67">
        <v>100</v>
      </c>
      <c r="F43" s="36">
        <f t="shared" si="3"/>
        <v>100</v>
      </c>
      <c r="G43" s="45"/>
    </row>
    <row r="44" spans="1:7" x14ac:dyDescent="0.25">
      <c r="A44" s="56"/>
      <c r="B44" s="56" t="s">
        <v>30</v>
      </c>
      <c r="C44" s="57" t="s">
        <v>12</v>
      </c>
      <c r="D44" s="20">
        <v>1</v>
      </c>
      <c r="E44" s="25">
        <v>500</v>
      </c>
      <c r="F44" s="35">
        <f t="shared" si="3"/>
        <v>500</v>
      </c>
      <c r="G44" s="44"/>
    </row>
    <row r="45" spans="1:7" x14ac:dyDescent="0.25">
      <c r="A45" s="5"/>
      <c r="B45" s="5" t="s">
        <v>31</v>
      </c>
      <c r="C45" s="10" t="s">
        <v>12</v>
      </c>
      <c r="D45" s="6">
        <v>1</v>
      </c>
      <c r="E45" s="67">
        <v>1450</v>
      </c>
      <c r="F45" s="36">
        <f t="shared" si="3"/>
        <v>1450</v>
      </c>
      <c r="G45" s="45"/>
    </row>
    <row r="46" spans="1:7" x14ac:dyDescent="0.25">
      <c r="A46" s="18"/>
      <c r="B46" s="18" t="s">
        <v>13</v>
      </c>
      <c r="C46" s="29" t="s">
        <v>12</v>
      </c>
      <c r="D46" s="30">
        <v>1</v>
      </c>
      <c r="E46" s="31">
        <v>400</v>
      </c>
      <c r="F46" s="38">
        <f t="shared" si="3"/>
        <v>400</v>
      </c>
      <c r="G46" s="47"/>
    </row>
    <row r="47" spans="1:7" x14ac:dyDescent="0.25">
      <c r="A47" s="17">
        <v>5</v>
      </c>
      <c r="B47" s="17" t="s">
        <v>41</v>
      </c>
      <c r="C47" s="21"/>
      <c r="D47" s="17"/>
      <c r="E47" s="19"/>
      <c r="F47" s="17"/>
      <c r="G47" s="43">
        <f>SUM(F48:F58)</f>
        <v>4842.4799999999996</v>
      </c>
    </row>
    <row r="48" spans="1:7" x14ac:dyDescent="0.25">
      <c r="A48" s="4"/>
      <c r="B48" s="4" t="s">
        <v>17</v>
      </c>
      <c r="C48" s="9" t="s">
        <v>66</v>
      </c>
      <c r="D48" s="27">
        <v>1</v>
      </c>
      <c r="E48" s="67">
        <v>684.72</v>
      </c>
      <c r="F48" s="36">
        <f>E48*D48</f>
        <v>684.72</v>
      </c>
      <c r="G48" s="45"/>
    </row>
    <row r="49" spans="1:7" x14ac:dyDescent="0.25">
      <c r="A49" s="4"/>
      <c r="B49" s="4" t="s">
        <v>68</v>
      </c>
      <c r="C49" s="9" t="s">
        <v>10</v>
      </c>
      <c r="D49" s="27">
        <v>1</v>
      </c>
      <c r="E49" s="28">
        <v>520</v>
      </c>
      <c r="F49" s="36">
        <f t="shared" ref="F49:F58" si="4">E49*D49</f>
        <v>520</v>
      </c>
      <c r="G49" s="45"/>
    </row>
    <row r="50" spans="1:7" x14ac:dyDescent="0.25">
      <c r="A50" s="4"/>
      <c r="B50" s="4" t="s">
        <v>33</v>
      </c>
      <c r="C50" s="9" t="s">
        <v>34</v>
      </c>
      <c r="D50" s="27">
        <v>1</v>
      </c>
      <c r="E50" s="28">
        <v>300</v>
      </c>
      <c r="F50" s="36">
        <f t="shared" si="4"/>
        <v>300</v>
      </c>
      <c r="G50" s="45"/>
    </row>
    <row r="51" spans="1:7" x14ac:dyDescent="0.25">
      <c r="A51" s="4"/>
      <c r="B51" s="4" t="s">
        <v>22</v>
      </c>
      <c r="C51" s="9" t="s">
        <v>23</v>
      </c>
      <c r="D51" s="6">
        <v>1</v>
      </c>
      <c r="E51" s="67">
        <v>333.6</v>
      </c>
      <c r="F51" s="36">
        <f t="shared" si="4"/>
        <v>333.6</v>
      </c>
      <c r="G51" s="45"/>
    </row>
    <row r="52" spans="1:7" s="2" customFormat="1" x14ac:dyDescent="0.25">
      <c r="A52" s="5"/>
      <c r="B52" s="5" t="s">
        <v>24</v>
      </c>
      <c r="C52" s="10" t="s">
        <v>25</v>
      </c>
      <c r="D52" s="6">
        <v>2</v>
      </c>
      <c r="E52" s="67">
        <v>122.08</v>
      </c>
      <c r="F52" s="36">
        <f t="shared" si="4"/>
        <v>244.16</v>
      </c>
      <c r="G52" s="45"/>
    </row>
    <row r="53" spans="1:7" s="2" customFormat="1" x14ac:dyDescent="0.25">
      <c r="A53" s="5"/>
      <c r="B53" s="5" t="s">
        <v>26</v>
      </c>
      <c r="C53" s="10" t="s">
        <v>27</v>
      </c>
      <c r="D53" s="6">
        <v>1</v>
      </c>
      <c r="E53" s="67">
        <v>210</v>
      </c>
      <c r="F53" s="36">
        <f t="shared" si="4"/>
        <v>210</v>
      </c>
      <c r="G53" s="45"/>
    </row>
    <row r="54" spans="1:7" x14ac:dyDescent="0.25">
      <c r="A54" s="4"/>
      <c r="B54" s="4" t="s">
        <v>35</v>
      </c>
      <c r="C54" s="9" t="s">
        <v>36</v>
      </c>
      <c r="D54" s="27">
        <v>1</v>
      </c>
      <c r="E54" s="28">
        <v>100</v>
      </c>
      <c r="F54" s="36">
        <f t="shared" si="4"/>
        <v>100</v>
      </c>
      <c r="G54" s="45"/>
    </row>
    <row r="55" spans="1:7" x14ac:dyDescent="0.25">
      <c r="A55" s="4"/>
      <c r="B55" s="4" t="s">
        <v>37</v>
      </c>
      <c r="C55" s="9" t="s">
        <v>36</v>
      </c>
      <c r="D55" s="6">
        <v>1</v>
      </c>
      <c r="E55" s="67">
        <v>100</v>
      </c>
      <c r="F55" s="36">
        <f t="shared" si="4"/>
        <v>100</v>
      </c>
      <c r="G55" s="45"/>
    </row>
    <row r="56" spans="1:7" x14ac:dyDescent="0.25">
      <c r="A56" s="56"/>
      <c r="B56" s="56" t="s">
        <v>30</v>
      </c>
      <c r="C56" s="57" t="s">
        <v>12</v>
      </c>
      <c r="D56" s="58">
        <v>1</v>
      </c>
      <c r="E56" s="59">
        <v>500</v>
      </c>
      <c r="F56" s="35">
        <f t="shared" si="4"/>
        <v>500</v>
      </c>
      <c r="G56" s="44"/>
    </row>
    <row r="57" spans="1:7" x14ac:dyDescent="0.25">
      <c r="A57" s="5"/>
      <c r="B57" s="5" t="s">
        <v>31</v>
      </c>
      <c r="C57" s="10" t="s">
        <v>12</v>
      </c>
      <c r="D57" s="27">
        <v>1</v>
      </c>
      <c r="E57" s="28">
        <v>1450</v>
      </c>
      <c r="F57" s="36">
        <f t="shared" si="4"/>
        <v>1450</v>
      </c>
      <c r="G57" s="45"/>
    </row>
    <row r="58" spans="1:7" x14ac:dyDescent="0.25">
      <c r="A58" s="18"/>
      <c r="B58" s="18" t="s">
        <v>13</v>
      </c>
      <c r="C58" s="29" t="s">
        <v>12</v>
      </c>
      <c r="D58" s="30">
        <v>1</v>
      </c>
      <c r="E58" s="31">
        <v>400</v>
      </c>
      <c r="F58" s="38">
        <f t="shared" si="4"/>
        <v>400</v>
      </c>
      <c r="G58" s="47"/>
    </row>
    <row r="59" spans="1:7" x14ac:dyDescent="0.25">
      <c r="A59" s="17">
        <v>6</v>
      </c>
      <c r="B59" s="17" t="s">
        <v>42</v>
      </c>
      <c r="C59" s="21"/>
      <c r="D59" s="17"/>
      <c r="E59" s="50"/>
      <c r="F59" s="51"/>
      <c r="G59" s="52">
        <f>SUM(F60:F75)</f>
        <v>6382.48</v>
      </c>
    </row>
    <row r="60" spans="1:7" x14ac:dyDescent="0.25">
      <c r="A60" s="4"/>
      <c r="B60" s="4" t="s">
        <v>15</v>
      </c>
      <c r="C60" s="6" t="s">
        <v>16</v>
      </c>
      <c r="D60" s="6">
        <v>1</v>
      </c>
      <c r="E60" s="67">
        <v>400</v>
      </c>
      <c r="F60" s="36">
        <f t="shared" ref="F60" si="5">E60*D60</f>
        <v>400</v>
      </c>
      <c r="G60" s="45"/>
    </row>
    <row r="61" spans="1:7" x14ac:dyDescent="0.25">
      <c r="A61" s="4"/>
      <c r="B61" s="40" t="s">
        <v>17</v>
      </c>
      <c r="C61" s="6" t="s">
        <v>66</v>
      </c>
      <c r="D61" s="6">
        <v>1</v>
      </c>
      <c r="E61" s="67">
        <v>684.72</v>
      </c>
      <c r="F61" s="36">
        <f t="shared" ref="F61:F75" si="6">E61*D61</f>
        <v>684.72</v>
      </c>
      <c r="G61" s="49"/>
    </row>
    <row r="62" spans="1:7" x14ac:dyDescent="0.25">
      <c r="A62" s="4"/>
      <c r="B62" s="40" t="s">
        <v>68</v>
      </c>
      <c r="C62" s="6" t="s">
        <v>10</v>
      </c>
      <c r="D62" s="6">
        <v>1</v>
      </c>
      <c r="E62" s="67">
        <v>520</v>
      </c>
      <c r="F62" s="36">
        <f t="shared" si="6"/>
        <v>520</v>
      </c>
      <c r="G62" s="49"/>
    </row>
    <row r="63" spans="1:7" x14ac:dyDescent="0.25">
      <c r="A63" s="4"/>
      <c r="B63" s="4" t="s">
        <v>33</v>
      </c>
      <c r="C63" s="9" t="s">
        <v>34</v>
      </c>
      <c r="D63" s="27">
        <v>1</v>
      </c>
      <c r="E63" s="28">
        <v>300</v>
      </c>
      <c r="F63" s="36">
        <f t="shared" si="6"/>
        <v>300</v>
      </c>
      <c r="G63" s="45"/>
    </row>
    <row r="64" spans="1:7" x14ac:dyDescent="0.25">
      <c r="A64" s="4"/>
      <c r="B64" s="4" t="s">
        <v>18</v>
      </c>
      <c r="C64" s="9" t="s">
        <v>19</v>
      </c>
      <c r="D64" s="6">
        <v>1</v>
      </c>
      <c r="E64" s="67">
        <v>200</v>
      </c>
      <c r="F64" s="36">
        <f t="shared" si="6"/>
        <v>200</v>
      </c>
      <c r="G64" s="45"/>
    </row>
    <row r="65" spans="1:7" x14ac:dyDescent="0.25">
      <c r="A65" s="4"/>
      <c r="B65" s="40" t="s">
        <v>43</v>
      </c>
      <c r="C65" s="6" t="s">
        <v>44</v>
      </c>
      <c r="D65" s="6">
        <v>1</v>
      </c>
      <c r="E65" s="67">
        <v>30</v>
      </c>
      <c r="F65" s="36">
        <f t="shared" si="6"/>
        <v>30</v>
      </c>
      <c r="G65" s="49"/>
    </row>
    <row r="66" spans="1:7" x14ac:dyDescent="0.25">
      <c r="A66" s="5"/>
      <c r="B66" s="5" t="s">
        <v>20</v>
      </c>
      <c r="C66" s="10" t="s">
        <v>21</v>
      </c>
      <c r="D66" s="6">
        <v>4</v>
      </c>
      <c r="E66" s="67">
        <v>15</v>
      </c>
      <c r="F66" s="36">
        <f t="shared" si="6"/>
        <v>60</v>
      </c>
      <c r="G66" s="49"/>
    </row>
    <row r="67" spans="1:7" x14ac:dyDescent="0.25">
      <c r="A67" s="4"/>
      <c r="B67" s="40" t="s">
        <v>22</v>
      </c>
      <c r="C67" s="6" t="s">
        <v>23</v>
      </c>
      <c r="D67" s="6">
        <v>1</v>
      </c>
      <c r="E67" s="67">
        <v>333.6</v>
      </c>
      <c r="F67" s="36">
        <f t="shared" si="6"/>
        <v>333.6</v>
      </c>
      <c r="G67" s="49"/>
    </row>
    <row r="68" spans="1:7" s="2" customFormat="1" x14ac:dyDescent="0.25">
      <c r="A68" s="5"/>
      <c r="B68" s="41" t="s">
        <v>24</v>
      </c>
      <c r="C68" s="13" t="s">
        <v>25</v>
      </c>
      <c r="D68" s="6">
        <v>2</v>
      </c>
      <c r="E68" s="67">
        <v>122.08</v>
      </c>
      <c r="F68" s="36">
        <f t="shared" si="6"/>
        <v>244.16</v>
      </c>
      <c r="G68" s="49"/>
    </row>
    <row r="69" spans="1:7" s="2" customFormat="1" x14ac:dyDescent="0.25">
      <c r="A69" s="5"/>
      <c r="B69" s="41" t="s">
        <v>26</v>
      </c>
      <c r="C69" s="13" t="s">
        <v>27</v>
      </c>
      <c r="D69" s="6">
        <v>1</v>
      </c>
      <c r="E69" s="67">
        <v>210</v>
      </c>
      <c r="F69" s="36">
        <f t="shared" si="6"/>
        <v>210</v>
      </c>
      <c r="G69" s="49"/>
    </row>
    <row r="70" spans="1:7" x14ac:dyDescent="0.25">
      <c r="A70" s="4"/>
      <c r="B70" s="40" t="s">
        <v>35</v>
      </c>
      <c r="C70" s="6" t="s">
        <v>36</v>
      </c>
      <c r="D70" s="6">
        <v>1</v>
      </c>
      <c r="E70" s="67">
        <v>100</v>
      </c>
      <c r="F70" s="36">
        <f t="shared" si="6"/>
        <v>100</v>
      </c>
      <c r="G70" s="49"/>
    </row>
    <row r="71" spans="1:7" x14ac:dyDescent="0.25">
      <c r="A71" s="4"/>
      <c r="B71" s="4" t="s">
        <v>45</v>
      </c>
      <c r="C71" s="9" t="s">
        <v>36</v>
      </c>
      <c r="D71" s="6">
        <v>1</v>
      </c>
      <c r="E71" s="67">
        <v>100</v>
      </c>
      <c r="F71" s="36">
        <f t="shared" si="6"/>
        <v>100</v>
      </c>
      <c r="G71" s="49"/>
    </row>
    <row r="72" spans="1:7" x14ac:dyDescent="0.25">
      <c r="A72" s="4"/>
      <c r="B72" s="4" t="s">
        <v>28</v>
      </c>
      <c r="C72" s="9" t="s">
        <v>29</v>
      </c>
      <c r="D72" s="6">
        <v>1</v>
      </c>
      <c r="E72" s="67">
        <v>100</v>
      </c>
      <c r="F72" s="36">
        <v>100</v>
      </c>
      <c r="G72" s="49"/>
    </row>
    <row r="73" spans="1:7" x14ac:dyDescent="0.25">
      <c r="A73" s="56"/>
      <c r="B73" s="60" t="s">
        <v>30</v>
      </c>
      <c r="C73" s="61" t="s">
        <v>12</v>
      </c>
      <c r="D73" s="20">
        <v>1</v>
      </c>
      <c r="E73" s="25">
        <v>1250</v>
      </c>
      <c r="F73" s="35">
        <f t="shared" si="6"/>
        <v>1250</v>
      </c>
      <c r="G73" s="62"/>
    </row>
    <row r="74" spans="1:7" x14ac:dyDescent="0.25">
      <c r="A74" s="5"/>
      <c r="B74" s="41" t="s">
        <v>31</v>
      </c>
      <c r="C74" s="13" t="s">
        <v>12</v>
      </c>
      <c r="D74" s="6">
        <v>1</v>
      </c>
      <c r="E74" s="67">
        <v>1450</v>
      </c>
      <c r="F74" s="36">
        <f t="shared" si="6"/>
        <v>1450</v>
      </c>
      <c r="G74" s="49"/>
    </row>
    <row r="75" spans="1:7" x14ac:dyDescent="0.25">
      <c r="A75" s="18"/>
      <c r="B75" s="63" t="s">
        <v>13</v>
      </c>
      <c r="C75" s="30" t="s">
        <v>12</v>
      </c>
      <c r="D75" s="30">
        <v>1</v>
      </c>
      <c r="E75" s="31">
        <v>400</v>
      </c>
      <c r="F75" s="38">
        <f t="shared" si="6"/>
        <v>400</v>
      </c>
      <c r="G75" s="64"/>
    </row>
    <row r="76" spans="1:7" x14ac:dyDescent="0.25">
      <c r="A76" s="17">
        <v>7</v>
      </c>
      <c r="B76" s="17" t="s">
        <v>46</v>
      </c>
      <c r="C76" s="21"/>
      <c r="D76" s="17"/>
      <c r="E76" s="53"/>
      <c r="F76" s="54"/>
      <c r="G76" s="55">
        <f>SUM(F77:F90)</f>
        <v>6292.48</v>
      </c>
    </row>
    <row r="77" spans="1:7" x14ac:dyDescent="0.25">
      <c r="A77" s="4"/>
      <c r="B77" s="40" t="s">
        <v>15</v>
      </c>
      <c r="C77" s="6" t="s">
        <v>16</v>
      </c>
      <c r="D77" s="6">
        <v>1</v>
      </c>
      <c r="E77" s="67">
        <v>400</v>
      </c>
      <c r="F77" s="36">
        <v>400</v>
      </c>
      <c r="G77" s="49"/>
    </row>
    <row r="78" spans="1:7" x14ac:dyDescent="0.25">
      <c r="A78" s="4"/>
      <c r="B78" s="4" t="s">
        <v>17</v>
      </c>
      <c r="C78" s="9" t="s">
        <v>66</v>
      </c>
      <c r="D78" s="6">
        <v>1</v>
      </c>
      <c r="E78" s="67">
        <v>684.72</v>
      </c>
      <c r="F78" s="36">
        <f t="shared" ref="F78:F90" si="7">E78*D78</f>
        <v>684.72</v>
      </c>
      <c r="G78" s="49"/>
    </row>
    <row r="79" spans="1:7" x14ac:dyDescent="0.25">
      <c r="A79" s="4"/>
      <c r="B79" s="4" t="s">
        <v>68</v>
      </c>
      <c r="C79" s="9" t="s">
        <v>10</v>
      </c>
      <c r="D79" s="6">
        <v>1</v>
      </c>
      <c r="E79" s="67">
        <v>520</v>
      </c>
      <c r="F79" s="36">
        <f t="shared" si="7"/>
        <v>520</v>
      </c>
      <c r="G79" s="49"/>
    </row>
    <row r="80" spans="1:7" x14ac:dyDescent="0.25">
      <c r="A80" s="4"/>
      <c r="B80" s="4" t="s">
        <v>33</v>
      </c>
      <c r="C80" s="9" t="s">
        <v>34</v>
      </c>
      <c r="D80" s="6">
        <v>1</v>
      </c>
      <c r="E80" s="67">
        <v>300</v>
      </c>
      <c r="F80" s="36">
        <f t="shared" si="7"/>
        <v>300</v>
      </c>
      <c r="G80" s="49"/>
    </row>
    <row r="81" spans="1:7" x14ac:dyDescent="0.25">
      <c r="A81" s="4"/>
      <c r="B81" s="4" t="s">
        <v>18</v>
      </c>
      <c r="C81" s="9" t="s">
        <v>19</v>
      </c>
      <c r="D81" s="6">
        <v>1</v>
      </c>
      <c r="E81" s="67">
        <v>200</v>
      </c>
      <c r="F81" s="36">
        <f t="shared" si="7"/>
        <v>200</v>
      </c>
      <c r="G81" s="45"/>
    </row>
    <row r="82" spans="1:7" x14ac:dyDescent="0.25">
      <c r="A82" s="4"/>
      <c r="B82" s="4" t="s">
        <v>22</v>
      </c>
      <c r="C82" s="9" t="s">
        <v>23</v>
      </c>
      <c r="D82" s="6">
        <v>1</v>
      </c>
      <c r="E82" s="67">
        <v>333.6</v>
      </c>
      <c r="F82" s="36">
        <f t="shared" si="7"/>
        <v>333.6</v>
      </c>
      <c r="G82" s="49"/>
    </row>
    <row r="83" spans="1:7" s="2" customFormat="1" x14ac:dyDescent="0.25">
      <c r="A83" s="5"/>
      <c r="B83" s="5" t="s">
        <v>24</v>
      </c>
      <c r="C83" s="10" t="s">
        <v>25</v>
      </c>
      <c r="D83" s="6">
        <v>2</v>
      </c>
      <c r="E83" s="67">
        <v>122.08</v>
      </c>
      <c r="F83" s="36">
        <f t="shared" si="7"/>
        <v>244.16</v>
      </c>
      <c r="G83" s="49"/>
    </row>
    <row r="84" spans="1:7" s="2" customFormat="1" x14ac:dyDescent="0.25">
      <c r="A84" s="5"/>
      <c r="B84" s="5" t="s">
        <v>26</v>
      </c>
      <c r="C84" s="10" t="s">
        <v>27</v>
      </c>
      <c r="D84" s="6">
        <v>1</v>
      </c>
      <c r="E84" s="67">
        <v>210</v>
      </c>
      <c r="F84" s="36">
        <f t="shared" si="7"/>
        <v>210</v>
      </c>
      <c r="G84" s="49"/>
    </row>
    <row r="85" spans="1:7" x14ac:dyDescent="0.25">
      <c r="A85" s="4"/>
      <c r="B85" s="4" t="s">
        <v>47</v>
      </c>
      <c r="C85" s="9" t="s">
        <v>36</v>
      </c>
      <c r="D85" s="6">
        <v>1</v>
      </c>
      <c r="E85" s="67">
        <v>100</v>
      </c>
      <c r="F85" s="36">
        <f t="shared" si="7"/>
        <v>100</v>
      </c>
      <c r="G85" s="49"/>
    </row>
    <row r="86" spans="1:7" x14ac:dyDescent="0.25">
      <c r="A86" s="4"/>
      <c r="B86" s="4" t="s">
        <v>37</v>
      </c>
      <c r="C86" s="9" t="s">
        <v>36</v>
      </c>
      <c r="D86" s="6">
        <v>1</v>
      </c>
      <c r="E86" s="67">
        <v>100</v>
      </c>
      <c r="F86" s="36">
        <f t="shared" si="7"/>
        <v>100</v>
      </c>
      <c r="G86" s="49"/>
    </row>
    <row r="87" spans="1:7" x14ac:dyDescent="0.25">
      <c r="A87" s="4"/>
      <c r="B87" s="4" t="s">
        <v>28</v>
      </c>
      <c r="C87" s="9" t="s">
        <v>29</v>
      </c>
      <c r="D87" s="6">
        <v>1</v>
      </c>
      <c r="E87" s="67">
        <v>100</v>
      </c>
      <c r="F87" s="36">
        <v>100</v>
      </c>
      <c r="G87" s="49"/>
    </row>
    <row r="88" spans="1:7" x14ac:dyDescent="0.25">
      <c r="A88" s="56"/>
      <c r="B88" s="56" t="s">
        <v>30</v>
      </c>
      <c r="C88" s="57" t="s">
        <v>12</v>
      </c>
      <c r="D88" s="20">
        <v>1</v>
      </c>
      <c r="E88" s="25">
        <v>1250</v>
      </c>
      <c r="F88" s="35">
        <f t="shared" si="7"/>
        <v>1250</v>
      </c>
      <c r="G88" s="62"/>
    </row>
    <row r="89" spans="1:7" x14ac:dyDescent="0.25">
      <c r="A89" s="5"/>
      <c r="B89" s="5" t="s">
        <v>31</v>
      </c>
      <c r="C89" s="13" t="s">
        <v>12</v>
      </c>
      <c r="D89" s="6">
        <v>1</v>
      </c>
      <c r="E89" s="67">
        <v>1450</v>
      </c>
      <c r="F89" s="36">
        <f t="shared" si="7"/>
        <v>1450</v>
      </c>
      <c r="G89" s="49"/>
    </row>
    <row r="90" spans="1:7" x14ac:dyDescent="0.25">
      <c r="A90" s="18"/>
      <c r="B90" s="18" t="s">
        <v>13</v>
      </c>
      <c r="C90" s="29" t="s">
        <v>12</v>
      </c>
      <c r="D90" s="30">
        <v>1</v>
      </c>
      <c r="E90" s="31">
        <v>400</v>
      </c>
      <c r="F90" s="38">
        <f t="shared" si="7"/>
        <v>400</v>
      </c>
      <c r="G90" s="64"/>
    </row>
    <row r="91" spans="1:7" x14ac:dyDescent="0.25">
      <c r="A91" s="17">
        <v>8</v>
      </c>
      <c r="B91" s="17" t="s">
        <v>48</v>
      </c>
      <c r="C91" s="21"/>
      <c r="D91" s="17"/>
      <c r="E91" s="19"/>
      <c r="F91" s="17"/>
      <c r="G91" s="43">
        <f>SUM(F92:F102)</f>
        <v>4842.4799999999996</v>
      </c>
    </row>
    <row r="92" spans="1:7" x14ac:dyDescent="0.25">
      <c r="A92" s="4"/>
      <c r="B92" s="4" t="s">
        <v>17</v>
      </c>
      <c r="C92" s="9" t="s">
        <v>66</v>
      </c>
      <c r="D92" s="6">
        <v>1</v>
      </c>
      <c r="E92" s="67">
        <v>684.72</v>
      </c>
      <c r="F92" s="36">
        <f>E92*D92</f>
        <v>684.72</v>
      </c>
      <c r="G92" s="45"/>
    </row>
    <row r="93" spans="1:7" x14ac:dyDescent="0.25">
      <c r="A93" s="4"/>
      <c r="B93" s="4" t="s">
        <v>68</v>
      </c>
      <c r="C93" s="9" t="s">
        <v>10</v>
      </c>
      <c r="D93" s="6">
        <v>1</v>
      </c>
      <c r="E93" s="67">
        <v>520</v>
      </c>
      <c r="F93" s="36">
        <f t="shared" ref="F93:F102" si="8">E93*D93</f>
        <v>520</v>
      </c>
      <c r="G93" s="45"/>
    </row>
    <row r="94" spans="1:7" x14ac:dyDescent="0.25">
      <c r="A94" s="4"/>
      <c r="B94" s="4" t="s">
        <v>33</v>
      </c>
      <c r="C94" s="9" t="s">
        <v>34</v>
      </c>
      <c r="D94" s="6">
        <v>1</v>
      </c>
      <c r="E94" s="67">
        <v>300</v>
      </c>
      <c r="F94" s="36">
        <f t="shared" si="8"/>
        <v>300</v>
      </c>
      <c r="G94" s="45"/>
    </row>
    <row r="95" spans="1:7" x14ac:dyDescent="0.25">
      <c r="A95" s="4"/>
      <c r="B95" s="4" t="s">
        <v>22</v>
      </c>
      <c r="C95" s="9" t="s">
        <v>23</v>
      </c>
      <c r="D95" s="6">
        <v>1</v>
      </c>
      <c r="E95" s="67">
        <v>333.6</v>
      </c>
      <c r="F95" s="36">
        <f t="shared" si="8"/>
        <v>333.6</v>
      </c>
      <c r="G95" s="45"/>
    </row>
    <row r="96" spans="1:7" s="2" customFormat="1" x14ac:dyDescent="0.25">
      <c r="A96" s="5"/>
      <c r="B96" s="5" t="s">
        <v>24</v>
      </c>
      <c r="C96" s="10" t="s">
        <v>25</v>
      </c>
      <c r="D96" s="6">
        <v>2</v>
      </c>
      <c r="E96" s="67">
        <v>122.08</v>
      </c>
      <c r="F96" s="36">
        <f t="shared" si="8"/>
        <v>244.16</v>
      </c>
      <c r="G96" s="45"/>
    </row>
    <row r="97" spans="1:7" s="2" customFormat="1" x14ac:dyDescent="0.25">
      <c r="A97" s="5"/>
      <c r="B97" s="5" t="s">
        <v>26</v>
      </c>
      <c r="C97" s="10" t="s">
        <v>27</v>
      </c>
      <c r="D97" s="6">
        <v>1</v>
      </c>
      <c r="E97" s="67">
        <v>210</v>
      </c>
      <c r="F97" s="36">
        <f t="shared" si="8"/>
        <v>210</v>
      </c>
      <c r="G97" s="45"/>
    </row>
    <row r="98" spans="1:7" x14ac:dyDescent="0.25">
      <c r="A98" s="5"/>
      <c r="B98" s="5" t="s">
        <v>47</v>
      </c>
      <c r="C98" s="10" t="s">
        <v>36</v>
      </c>
      <c r="D98" s="6">
        <v>1</v>
      </c>
      <c r="E98" s="67">
        <v>100</v>
      </c>
      <c r="F98" s="36">
        <f t="shared" si="8"/>
        <v>100</v>
      </c>
      <c r="G98" s="45"/>
    </row>
    <row r="99" spans="1:7" x14ac:dyDescent="0.25">
      <c r="A99" s="5"/>
      <c r="B99" s="5" t="s">
        <v>37</v>
      </c>
      <c r="C99" s="10" t="s">
        <v>36</v>
      </c>
      <c r="D99" s="6">
        <v>1</v>
      </c>
      <c r="E99" s="67">
        <v>100</v>
      </c>
      <c r="F99" s="36">
        <f t="shared" si="8"/>
        <v>100</v>
      </c>
      <c r="G99" s="45"/>
    </row>
    <row r="100" spans="1:7" x14ac:dyDescent="0.25">
      <c r="A100" s="56"/>
      <c r="B100" s="56" t="s">
        <v>30</v>
      </c>
      <c r="C100" s="57" t="s">
        <v>12</v>
      </c>
      <c r="D100" s="20">
        <v>1</v>
      </c>
      <c r="E100" s="25">
        <v>500</v>
      </c>
      <c r="F100" s="35">
        <f t="shared" si="8"/>
        <v>500</v>
      </c>
      <c r="G100" s="44"/>
    </row>
    <row r="101" spans="1:7" x14ac:dyDescent="0.25">
      <c r="A101" s="5"/>
      <c r="B101" s="5" t="s">
        <v>31</v>
      </c>
      <c r="C101" s="10" t="s">
        <v>12</v>
      </c>
      <c r="D101" s="6">
        <v>1</v>
      </c>
      <c r="E101" s="67">
        <v>1450</v>
      </c>
      <c r="F101" s="36">
        <f t="shared" si="8"/>
        <v>1450</v>
      </c>
      <c r="G101" s="45"/>
    </row>
    <row r="102" spans="1:7" x14ac:dyDescent="0.25">
      <c r="A102" s="65"/>
      <c r="B102" s="65" t="s">
        <v>13</v>
      </c>
      <c r="C102" s="66" t="s">
        <v>12</v>
      </c>
      <c r="D102" s="30">
        <v>1</v>
      </c>
      <c r="E102" s="31">
        <v>400</v>
      </c>
      <c r="F102" s="38">
        <f t="shared" si="8"/>
        <v>400</v>
      </c>
      <c r="G102" s="47"/>
    </row>
    <row r="103" spans="1:7" x14ac:dyDescent="0.25">
      <c r="A103" s="17">
        <v>9</v>
      </c>
      <c r="B103" s="17" t="s">
        <v>49</v>
      </c>
      <c r="C103" s="21"/>
      <c r="D103" s="17"/>
      <c r="E103" s="19"/>
      <c r="F103" s="17"/>
      <c r="G103" s="43">
        <f>SUM(F104:F113)</f>
        <v>4542.4800000000005</v>
      </c>
    </row>
    <row r="104" spans="1:7" x14ac:dyDescent="0.25">
      <c r="A104" s="4"/>
      <c r="B104" s="4" t="s">
        <v>17</v>
      </c>
      <c r="C104" s="9" t="s">
        <v>66</v>
      </c>
      <c r="D104" s="6">
        <v>1</v>
      </c>
      <c r="E104" s="67">
        <v>684.72</v>
      </c>
      <c r="F104" s="36">
        <f>E104*D104</f>
        <v>684.72</v>
      </c>
      <c r="G104" s="45"/>
    </row>
    <row r="105" spans="1:7" x14ac:dyDescent="0.25">
      <c r="A105" s="4"/>
      <c r="B105" s="4" t="s">
        <v>68</v>
      </c>
      <c r="C105" s="9" t="s">
        <v>10</v>
      </c>
      <c r="D105" s="6">
        <v>1</v>
      </c>
      <c r="E105" s="67">
        <v>520</v>
      </c>
      <c r="F105" s="36">
        <f t="shared" ref="F105:F113" si="9">E105*D105</f>
        <v>520</v>
      </c>
      <c r="G105" s="45"/>
    </row>
    <row r="106" spans="1:7" x14ac:dyDescent="0.25">
      <c r="A106" s="4"/>
      <c r="B106" s="4" t="s">
        <v>22</v>
      </c>
      <c r="C106" s="9" t="s">
        <v>23</v>
      </c>
      <c r="D106" s="6">
        <v>1</v>
      </c>
      <c r="E106" s="67">
        <v>333.6</v>
      </c>
      <c r="F106" s="36">
        <f t="shared" si="9"/>
        <v>333.6</v>
      </c>
      <c r="G106" s="45"/>
    </row>
    <row r="107" spans="1:7" s="2" customFormat="1" x14ac:dyDescent="0.25">
      <c r="A107" s="4"/>
      <c r="B107" s="4" t="s">
        <v>50</v>
      </c>
      <c r="C107" s="9" t="s">
        <v>51</v>
      </c>
      <c r="D107" s="6">
        <v>2</v>
      </c>
      <c r="E107" s="67">
        <v>122.08</v>
      </c>
      <c r="F107" s="36">
        <f t="shared" si="9"/>
        <v>244.16</v>
      </c>
      <c r="G107" s="45"/>
    </row>
    <row r="108" spans="1:7" s="2" customFormat="1" x14ac:dyDescent="0.25">
      <c r="A108" s="5"/>
      <c r="B108" s="5" t="s">
        <v>26</v>
      </c>
      <c r="C108" s="10" t="s">
        <v>27</v>
      </c>
      <c r="D108" s="6">
        <v>1</v>
      </c>
      <c r="E108" s="67">
        <v>210</v>
      </c>
      <c r="F108" s="36">
        <f t="shared" si="9"/>
        <v>210</v>
      </c>
      <c r="G108" s="45"/>
    </row>
    <row r="109" spans="1:7" x14ac:dyDescent="0.25">
      <c r="A109" s="4"/>
      <c r="B109" s="4" t="s">
        <v>47</v>
      </c>
      <c r="C109" s="9" t="s">
        <v>36</v>
      </c>
      <c r="D109" s="6">
        <v>1</v>
      </c>
      <c r="E109" s="67">
        <v>100</v>
      </c>
      <c r="F109" s="36">
        <f t="shared" si="9"/>
        <v>100</v>
      </c>
      <c r="G109" s="45"/>
    </row>
    <row r="110" spans="1:7" x14ac:dyDescent="0.25">
      <c r="A110" s="4"/>
      <c r="B110" s="4" t="s">
        <v>37</v>
      </c>
      <c r="C110" s="9" t="s">
        <v>36</v>
      </c>
      <c r="D110" s="6">
        <v>1</v>
      </c>
      <c r="E110" s="67">
        <v>100</v>
      </c>
      <c r="F110" s="36">
        <f t="shared" si="9"/>
        <v>100</v>
      </c>
      <c r="G110" s="45"/>
    </row>
    <row r="111" spans="1:7" x14ac:dyDescent="0.25">
      <c r="A111" s="56"/>
      <c r="B111" s="56" t="s">
        <v>30</v>
      </c>
      <c r="C111" s="57" t="s">
        <v>12</v>
      </c>
      <c r="D111" s="20">
        <v>1</v>
      </c>
      <c r="E111" s="25">
        <v>500</v>
      </c>
      <c r="F111" s="35">
        <f t="shared" si="9"/>
        <v>500</v>
      </c>
      <c r="G111" s="44"/>
    </row>
    <row r="112" spans="1:7" x14ac:dyDescent="0.25">
      <c r="A112" s="5"/>
      <c r="B112" s="5" t="s">
        <v>31</v>
      </c>
      <c r="C112" s="13" t="s">
        <v>12</v>
      </c>
      <c r="D112" s="6">
        <v>1</v>
      </c>
      <c r="E112" s="67">
        <v>1450</v>
      </c>
      <c r="F112" s="36">
        <f t="shared" si="9"/>
        <v>1450</v>
      </c>
      <c r="G112" s="45"/>
    </row>
    <row r="113" spans="1:9" x14ac:dyDescent="0.25">
      <c r="A113" s="18"/>
      <c r="B113" s="18" t="s">
        <v>13</v>
      </c>
      <c r="C113" s="29" t="s">
        <v>12</v>
      </c>
      <c r="D113" s="30">
        <v>1</v>
      </c>
      <c r="E113" s="31">
        <v>400</v>
      </c>
      <c r="F113" s="38">
        <f t="shared" si="9"/>
        <v>400</v>
      </c>
      <c r="G113" s="47"/>
    </row>
    <row r="114" spans="1:9" x14ac:dyDescent="0.25">
      <c r="A114" s="17">
        <v>10</v>
      </c>
      <c r="B114" s="17" t="s">
        <v>52</v>
      </c>
      <c r="C114" s="21"/>
      <c r="D114" s="17"/>
      <c r="E114" s="19"/>
      <c r="F114" s="17"/>
      <c r="G114" s="43">
        <f>F115</f>
        <v>2250</v>
      </c>
    </row>
    <row r="115" spans="1:9" x14ac:dyDescent="0.25">
      <c r="A115" s="18"/>
      <c r="B115" s="18" t="s">
        <v>53</v>
      </c>
      <c r="C115" s="29" t="s">
        <v>12</v>
      </c>
      <c r="D115" s="30">
        <v>9</v>
      </c>
      <c r="E115" s="31">
        <v>250</v>
      </c>
      <c r="F115" s="38">
        <f>E115*D115</f>
        <v>2250</v>
      </c>
      <c r="G115" s="47"/>
      <c r="I115" s="48"/>
    </row>
    <row r="116" spans="1:9" x14ac:dyDescent="0.25">
      <c r="A116" s="34"/>
      <c r="B116" s="19"/>
      <c r="C116" s="7"/>
      <c r="D116" s="8"/>
      <c r="E116" s="12"/>
      <c r="F116" s="14"/>
      <c r="G116" s="43"/>
    </row>
  </sheetData>
  <autoFilter ref="B1:F116" xr:uid="{00000000-0001-0000-0000-000000000000}"/>
  <printOptions horizontalCentered="1"/>
  <pageMargins left="0.70866141732283472" right="0.70866141732283472" top="0.94488188976377963" bottom="0" header="0.31496062992125984" footer="0.31496062992125984"/>
  <pageSetup paperSize="9" scale="98" fitToHeight="0" orientation="landscape" r:id="rId1"/>
  <headerFooter>
    <oddHeader>&amp;L&amp;G
&amp;C&amp;F
&amp;A
&amp;R&amp;P/&amp;N
&amp;D</oddHeader>
  </headerFooter>
  <rowBreaks count="3" manualBreakCount="3">
    <brk id="33" max="6" man="1"/>
    <brk id="58" max="6" man="1"/>
    <brk id="9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A730-6843-41EE-B7ED-5EB7F3BF5E71}">
  <dimension ref="A2:B36"/>
  <sheetViews>
    <sheetView workbookViewId="0">
      <selection activeCell="A3" sqref="A3:A35"/>
    </sheetView>
  </sheetViews>
  <sheetFormatPr baseColWidth="10" defaultColWidth="11.42578125" defaultRowHeight="15" x14ac:dyDescent="0.25"/>
  <cols>
    <col min="1" max="1" width="72.7109375" bestFit="1" customWidth="1"/>
    <col min="2" max="2" width="11.7109375" style="39" bestFit="1" customWidth="1"/>
    <col min="3" max="3" width="15.42578125" bestFit="1" customWidth="1"/>
    <col min="4" max="4" width="13.7109375" bestFit="1" customWidth="1"/>
  </cols>
  <sheetData>
    <row r="2" spans="1:2" x14ac:dyDescent="0.25">
      <c r="A2" s="32" t="s">
        <v>54</v>
      </c>
      <c r="B2" s="39" t="s">
        <v>55</v>
      </c>
    </row>
    <row r="3" spans="1:2" x14ac:dyDescent="0.25">
      <c r="A3" s="33" t="s">
        <v>53</v>
      </c>
      <c r="B3" s="39">
        <v>1</v>
      </c>
    </row>
    <row r="4" spans="1:2" x14ac:dyDescent="0.25">
      <c r="A4" s="33" t="s">
        <v>32</v>
      </c>
    </row>
    <row r="5" spans="1:2" x14ac:dyDescent="0.25">
      <c r="A5" s="33" t="s">
        <v>49</v>
      </c>
    </row>
    <row r="6" spans="1:2" x14ac:dyDescent="0.25">
      <c r="A6" s="33" t="s">
        <v>14</v>
      </c>
    </row>
    <row r="7" spans="1:2" x14ac:dyDescent="0.25">
      <c r="A7" s="33" t="s">
        <v>15</v>
      </c>
      <c r="B7" s="39">
        <v>1</v>
      </c>
    </row>
    <row r="8" spans="1:2" x14ac:dyDescent="0.25">
      <c r="A8" s="33" t="s">
        <v>52</v>
      </c>
    </row>
    <row r="9" spans="1:2" x14ac:dyDescent="0.25">
      <c r="A9" s="33" t="s">
        <v>7</v>
      </c>
    </row>
    <row r="10" spans="1:2" x14ac:dyDescent="0.25">
      <c r="A10" s="33" t="s">
        <v>38</v>
      </c>
    </row>
    <row r="11" spans="1:2" x14ac:dyDescent="0.25">
      <c r="A11" s="33" t="s">
        <v>28</v>
      </c>
      <c r="B11" s="39">
        <v>1</v>
      </c>
    </row>
    <row r="12" spans="1:2" x14ac:dyDescent="0.25">
      <c r="A12" s="33" t="s">
        <v>20</v>
      </c>
      <c r="B12" s="39">
        <v>4</v>
      </c>
    </row>
    <row r="13" spans="1:2" x14ac:dyDescent="0.25">
      <c r="A13" s="33" t="s">
        <v>30</v>
      </c>
      <c r="B13" s="39">
        <v>5</v>
      </c>
    </row>
    <row r="14" spans="1:2" x14ac:dyDescent="0.25">
      <c r="A14" s="33" t="s">
        <v>11</v>
      </c>
      <c r="B14" s="39">
        <v>1</v>
      </c>
    </row>
    <row r="15" spans="1:2" x14ac:dyDescent="0.25">
      <c r="A15" s="33" t="s">
        <v>37</v>
      </c>
      <c r="B15" s="39">
        <v>5</v>
      </c>
    </row>
    <row r="16" spans="1:2" x14ac:dyDescent="0.25">
      <c r="A16" s="33" t="s">
        <v>56</v>
      </c>
      <c r="B16" s="39">
        <v>1</v>
      </c>
    </row>
    <row r="17" spans="1:2" x14ac:dyDescent="0.25">
      <c r="A17" s="33" t="s">
        <v>57</v>
      </c>
      <c r="B17" s="39">
        <v>5</v>
      </c>
    </row>
    <row r="18" spans="1:2" x14ac:dyDescent="0.25">
      <c r="A18" s="33" t="s">
        <v>58</v>
      </c>
      <c r="B18" s="39">
        <v>5</v>
      </c>
    </row>
    <row r="19" spans="1:2" x14ac:dyDescent="0.25">
      <c r="A19" s="33" t="s">
        <v>59</v>
      </c>
      <c r="B19" s="39">
        <v>7</v>
      </c>
    </row>
    <row r="20" spans="1:2" x14ac:dyDescent="0.25">
      <c r="A20" s="33" t="s">
        <v>6</v>
      </c>
    </row>
    <row r="21" spans="1:2" x14ac:dyDescent="0.25">
      <c r="A21" s="33" t="s">
        <v>13</v>
      </c>
      <c r="B21" s="39">
        <v>7</v>
      </c>
    </row>
    <row r="22" spans="1:2" x14ac:dyDescent="0.25">
      <c r="A22" s="33" t="s">
        <v>60</v>
      </c>
      <c r="B22" s="39">
        <v>1</v>
      </c>
    </row>
    <row r="23" spans="1:2" x14ac:dyDescent="0.25">
      <c r="A23" s="33" t="s">
        <v>61</v>
      </c>
      <c r="B23" s="39">
        <v>1</v>
      </c>
    </row>
    <row r="24" spans="1:2" x14ac:dyDescent="0.25">
      <c r="A24" s="33" t="s">
        <v>62</v>
      </c>
      <c r="B24" s="39">
        <v>6</v>
      </c>
    </row>
    <row r="25" spans="1:2" x14ac:dyDescent="0.25">
      <c r="A25" s="33" t="s">
        <v>17</v>
      </c>
      <c r="B25" s="39">
        <v>6</v>
      </c>
    </row>
    <row r="26" spans="1:2" x14ac:dyDescent="0.25">
      <c r="A26" s="33" t="s">
        <v>8</v>
      </c>
      <c r="B26" s="39">
        <v>1</v>
      </c>
    </row>
    <row r="27" spans="1:2" x14ac:dyDescent="0.25">
      <c r="A27" s="33" t="s">
        <v>48</v>
      </c>
    </row>
    <row r="28" spans="1:2" x14ac:dyDescent="0.25">
      <c r="A28" s="33" t="s">
        <v>47</v>
      </c>
      <c r="B28" s="39">
        <v>1</v>
      </c>
    </row>
    <row r="29" spans="1:2" x14ac:dyDescent="0.25">
      <c r="A29" s="33" t="s">
        <v>35</v>
      </c>
      <c r="B29" s="39">
        <v>4</v>
      </c>
    </row>
    <row r="30" spans="1:2" x14ac:dyDescent="0.25">
      <c r="A30" s="33" t="s">
        <v>63</v>
      </c>
      <c r="B30" s="39">
        <v>1</v>
      </c>
    </row>
    <row r="31" spans="1:2" x14ac:dyDescent="0.25">
      <c r="A31" s="33" t="s">
        <v>26</v>
      </c>
      <c r="B31" s="39">
        <v>6</v>
      </c>
    </row>
    <row r="32" spans="1:2" x14ac:dyDescent="0.25">
      <c r="A32" s="33" t="s">
        <v>24</v>
      </c>
      <c r="B32" s="39">
        <v>11</v>
      </c>
    </row>
    <row r="33" spans="1:2" x14ac:dyDescent="0.25">
      <c r="A33" s="33" t="s">
        <v>64</v>
      </c>
      <c r="B33" s="39">
        <v>6</v>
      </c>
    </row>
    <row r="34" spans="1:2" x14ac:dyDescent="0.25">
      <c r="A34" s="33" t="s">
        <v>41</v>
      </c>
    </row>
    <row r="35" spans="1:2" x14ac:dyDescent="0.25">
      <c r="A35" s="33" t="s">
        <v>39</v>
      </c>
      <c r="B35" s="39">
        <v>6</v>
      </c>
    </row>
    <row r="36" spans="1:2" x14ac:dyDescent="0.25">
      <c r="A36" s="33" t="s">
        <v>65</v>
      </c>
      <c r="B36" s="39">
        <v>93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5A2286AAD4B4419A6972BA3C6774D7" ma:contentTypeVersion="15" ma:contentTypeDescription="Crear nuevo documento." ma:contentTypeScope="" ma:versionID="b1920a3aff5c33f12793cb503e66532c">
  <xsd:schema xmlns:xsd="http://www.w3.org/2001/XMLSchema" xmlns:xs="http://www.w3.org/2001/XMLSchema" xmlns:p="http://schemas.microsoft.com/office/2006/metadata/properties" xmlns:ns2="8bca9e9d-6a8f-4d65-a27a-0737cbbdc023" xmlns:ns3="c2a1d2ee-1161-4c23-af7b-4e74d5a28ef8" targetNamespace="http://schemas.microsoft.com/office/2006/metadata/properties" ma:root="true" ma:fieldsID="807bff2fecf63d5878dffc7d607d136a" ns2:_="" ns3:_="">
    <xsd:import namespace="8bca9e9d-6a8f-4d65-a27a-0737cbbdc023"/>
    <xsd:import namespace="c2a1d2ee-1161-4c23-af7b-4e74d5a28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a9e9d-6a8f-4d65-a27a-0737cbbdc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3a83468-cc2a-484b-adf2-69a1f8228d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d2ee-1161-4c23-af7b-4e74d5a28ef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ca9e9d-6a8f-4d65-a27a-0737cbbdc02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CA3B3F-807D-4F21-96DE-DD194922A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a9e9d-6a8f-4d65-a27a-0737cbbdc023"/>
    <ds:schemaRef ds:uri="c2a1d2ee-1161-4c23-af7b-4e74d5a28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772C54-5C86-4D3D-9BAC-1B36B32151D2}">
  <ds:schemaRefs>
    <ds:schemaRef ds:uri="http://schemas.microsoft.com/office/2006/metadata/properties"/>
    <ds:schemaRef ds:uri="http://schemas.microsoft.com/office/infopath/2007/PartnerControls"/>
    <ds:schemaRef ds:uri="8bca9e9d-6a8f-4d65-a27a-0737cbbdc023"/>
  </ds:schemaRefs>
</ds:datastoreItem>
</file>

<file path=customXml/itemProps3.xml><?xml version="1.0" encoding="utf-8"?>
<ds:datastoreItem xmlns:ds="http://schemas.openxmlformats.org/officeDocument/2006/customXml" ds:itemID="{2BECEC1A-226D-4381-B78B-6D47097D5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 de Ejecución</vt:lpstr>
      <vt:lpstr>Resumen</vt:lpstr>
      <vt:lpstr>'Presupuesto de Ejecución'!Área_de_impresión</vt:lpstr>
      <vt:lpstr>'Presupuesto de Ejecución'!Títulos_a_imprimir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ECHAVARRI</dc:creator>
  <cp:keywords/>
  <dc:description/>
  <cp:lastModifiedBy>Julen Echavarri</cp:lastModifiedBy>
  <cp:revision/>
  <cp:lastPrinted>2022-07-20T10:30:28Z</cp:lastPrinted>
  <dcterms:created xsi:type="dcterms:W3CDTF">2015-06-05T18:19:34Z</dcterms:created>
  <dcterms:modified xsi:type="dcterms:W3CDTF">2022-07-20T10:30:33Z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0x010100345A2286AAD4B4419A6972BA3C6774D7</vt:lpwstr>
  </property>
  <property fmtid="{D5CDD505-2E9C-101B-9397-08002B2CF9AE}" pid="3" name="MediaServiceImageTags">
    <vt:lpwstr/>
  </property>
</Properties>
</file>