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sgipuzkoakour.sharepoint.com/sites/010UstiapenAtala-Mantenimendua/Documentos compartidos/Mantenimendua/02 Proyectos/07 Renovación del telemando de Ibaieder revisado/2_Presupuesto/"/>
    </mc:Choice>
  </mc:AlternateContent>
  <xr:revisionPtr revIDLastSave="669" documentId="8_{C8D92DAF-A12E-428F-AB8E-8F28104FB300}" xr6:coauthVersionLast="47" xr6:coauthVersionMax="47" xr10:uidLastSave="{7653B98E-47E4-4BDC-B4DC-19B0E1FB8C33}"/>
  <bookViews>
    <workbookView xWindow="-108" yWindow="12852" windowWidth="23256" windowHeight="12456" xr2:uid="{00000000-000D-0000-FFFF-FFFF00000000}"/>
  </bookViews>
  <sheets>
    <sheet name="Presupuesto detallado" sheetId="1" r:id="rId1"/>
  </sheets>
  <definedNames>
    <definedName name="_xlnm._FilterDatabase" localSheetId="0" hidden="1">'Presupuesto detallado'!$A$5:$E$341</definedName>
    <definedName name="_xlnm.Print_Area" localSheetId="0">'Presupuesto detallado'!$A$1:$E$341</definedName>
    <definedName name="_xlnm.Print_Titles" localSheetId="0">'Presupuesto detallado'!$1:$3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93" i="1"/>
  <c r="E316" i="1"/>
  <c r="E315" i="1"/>
  <c r="E330" i="1"/>
  <c r="E332" i="1"/>
  <c r="E305" i="1"/>
  <c r="E224" i="1"/>
  <c r="E223" i="1"/>
  <c r="E216" i="1"/>
  <c r="E215" i="1"/>
  <c r="E107" i="1"/>
  <c r="E105" i="1"/>
  <c r="E67" i="1"/>
  <c r="E304" i="1"/>
  <c r="E6" i="1"/>
  <c r="E17" i="1"/>
  <c r="E66" i="1"/>
  <c r="E69" i="1"/>
  <c r="E68" i="1"/>
  <c r="E188" i="1"/>
  <c r="E187" i="1"/>
  <c r="E327" i="1"/>
  <c r="E314" i="1"/>
  <c r="E296" i="1"/>
  <c r="E287" i="1"/>
  <c r="E270" i="1"/>
  <c r="E255" i="1"/>
  <c r="E246" i="1"/>
  <c r="E231" i="1"/>
  <c r="E214" i="1"/>
  <c r="E201" i="1"/>
  <c r="E176" i="1"/>
  <c r="E167" i="1"/>
  <c r="E152" i="1"/>
  <c r="E143" i="1"/>
  <c r="E129" i="1"/>
  <c r="E114" i="1"/>
  <c r="E102" i="1"/>
  <c r="E90" i="1"/>
  <c r="E76" i="1"/>
  <c r="E57" i="1"/>
  <c r="E43" i="1"/>
  <c r="E30" i="1"/>
  <c r="E18" i="1"/>
  <c r="E9" i="1" l="1"/>
  <c r="E23" i="1" l="1"/>
  <c r="E119" i="1"/>
  <c r="E191" i="1"/>
  <c r="E320" i="1"/>
  <c r="E317" i="1"/>
  <c r="E279" i="1"/>
  <c r="E263" i="1"/>
  <c r="E239" i="1"/>
  <c r="E160" i="1"/>
  <c r="E136" i="1"/>
  <c r="E122" i="1"/>
  <c r="E83" i="1"/>
  <c r="E50" i="1"/>
  <c r="E35" i="1"/>
  <c r="E94" i="1"/>
  <c r="E80" i="1"/>
  <c r="E163" i="1" l="1"/>
  <c r="E133" i="1"/>
  <c r="E207" i="1"/>
  <c r="E203" i="1"/>
  <c r="E190" i="1"/>
  <c r="E200" i="1"/>
  <c r="E180" i="1"/>
  <c r="E115" i="1"/>
  <c r="E120" i="1"/>
  <c r="E52" i="1"/>
  <c r="E61" i="1"/>
  <c r="E322" i="1"/>
  <c r="E333" i="1"/>
  <c r="E334" i="1"/>
  <c r="E343" i="1" l="1"/>
  <c r="E344" i="1"/>
  <c r="E104" i="1"/>
  <c r="E103" i="1"/>
  <c r="E169" i="1" l="1"/>
  <c r="E168" i="1"/>
  <c r="E281" i="1"/>
  <c r="E265" i="1"/>
  <c r="E241" i="1"/>
  <c r="E196" i="1"/>
  <c r="E183" i="1"/>
  <c r="E162" i="1"/>
  <c r="E138" i="1"/>
  <c r="E124" i="1"/>
  <c r="E97" i="1"/>
  <c r="E85" i="1"/>
  <c r="E38" i="1"/>
  <c r="E153" i="1"/>
  <c r="E331" i="1"/>
  <c r="E319" i="1"/>
  <c r="E308" i="1"/>
  <c r="E299" i="1"/>
  <c r="E290" i="1"/>
  <c r="E278" i="1"/>
  <c r="E262" i="1"/>
  <c r="E192" i="1"/>
  <c r="E59" i="1"/>
  <c r="E58" i="1"/>
  <c r="E51" i="1"/>
  <c r="E249" i="1"/>
  <c r="E238" i="1"/>
  <c r="E225" i="1"/>
  <c r="E217" i="1"/>
  <c r="E194" i="1"/>
  <c r="E181" i="1"/>
  <c r="E170" i="1"/>
  <c r="E159" i="1"/>
  <c r="E146" i="1"/>
  <c r="E135" i="1"/>
  <c r="E121" i="1"/>
  <c r="E106" i="1"/>
  <c r="E95" i="1"/>
  <c r="E82" i="1"/>
  <c r="E70" i="1"/>
  <c r="E60" i="1"/>
  <c r="E49" i="1"/>
  <c r="E36" i="1"/>
  <c r="E24" i="1"/>
  <c r="E338" i="1"/>
  <c r="E337" i="1" s="1"/>
  <c r="E208" i="1"/>
  <c r="E205" i="1"/>
  <c r="E204" i="1"/>
  <c r="E339" i="1"/>
  <c r="E336" i="1"/>
  <c r="E324" i="1"/>
  <c r="E311" i="1"/>
  <c r="E302" i="1"/>
  <c r="E293" i="1"/>
  <c r="E283" i="1"/>
  <c r="E267" i="1"/>
  <c r="E252" i="1"/>
  <c r="E243" i="1"/>
  <c r="E228" i="1"/>
  <c r="E220" i="1"/>
  <c r="E211" i="1"/>
  <c r="E185" i="1"/>
  <c r="E198" i="1"/>
  <c r="E173" i="1"/>
  <c r="E164" i="1"/>
  <c r="E149" i="1"/>
  <c r="E140" i="1"/>
  <c r="E126" i="1"/>
  <c r="E110" i="1"/>
  <c r="E99" i="1"/>
  <c r="E87" i="1"/>
  <c r="E71" i="1"/>
  <c r="E72" i="1"/>
  <c r="E73" i="1"/>
  <c r="E63" i="1"/>
  <c r="E54" i="1"/>
  <c r="E40" i="1"/>
  <c r="E27" i="1"/>
  <c r="E32" i="1"/>
  <c r="E31" i="1"/>
  <c r="E14" i="1"/>
  <c r="E307" i="1"/>
  <c r="E306" i="1"/>
  <c r="E298" i="1"/>
  <c r="E297" i="1"/>
  <c r="E289" i="1"/>
  <c r="E323" i="1"/>
  <c r="E84" i="1"/>
  <c r="E335" i="1"/>
  <c r="E321" i="1"/>
  <c r="E310" i="1"/>
  <c r="E309" i="1"/>
  <c r="E301" i="1"/>
  <c r="E300" i="1"/>
  <c r="E292" i="1"/>
  <c r="E291" i="1"/>
  <c r="E282" i="1"/>
  <c r="E280" i="1"/>
  <c r="E266" i="1"/>
  <c r="E264" i="1"/>
  <c r="E251" i="1"/>
  <c r="E250" i="1"/>
  <c r="E242" i="1"/>
  <c r="E240" i="1"/>
  <c r="E227" i="1"/>
  <c r="E226" i="1"/>
  <c r="E219" i="1"/>
  <c r="E218" i="1"/>
  <c r="E210" i="1"/>
  <c r="E209" i="1"/>
  <c r="E197" i="1"/>
  <c r="E195" i="1"/>
  <c r="E184" i="1"/>
  <c r="E182" i="1"/>
  <c r="E172" i="1"/>
  <c r="E171" i="1"/>
  <c r="E161" i="1"/>
  <c r="E148" i="1"/>
  <c r="E147" i="1"/>
  <c r="E139" i="1"/>
  <c r="E137" i="1"/>
  <c r="E125" i="1"/>
  <c r="E123" i="1"/>
  <c r="E109" i="1"/>
  <c r="E108" i="1"/>
  <c r="E98" i="1"/>
  <c r="E96" i="1"/>
  <c r="E86" i="1"/>
  <c r="E62" i="1"/>
  <c r="E53" i="1"/>
  <c r="E39" i="1"/>
  <c r="E37" i="1"/>
  <c r="E26" i="1"/>
  <c r="E303" i="1" l="1"/>
  <c r="E341" i="1"/>
  <c r="E340" i="1" s="1"/>
  <c r="E288" i="1"/>
  <c r="E65" i="1"/>
  <c r="E64" i="1" s="1"/>
  <c r="E222" i="1" l="1"/>
  <c r="E221" i="1" s="1"/>
  <c r="E20" i="1" l="1"/>
  <c r="E21" i="1"/>
  <c r="E19" i="1"/>
  <c r="E295" i="1" l="1"/>
  <c r="E294" i="1" s="1"/>
  <c r="E248" i="1"/>
  <c r="E245" i="1"/>
  <c r="E247" i="1"/>
  <c r="E206" i="1"/>
  <c r="E145" i="1"/>
  <c r="E244" i="1" l="1"/>
  <c r="E175" i="1"/>
  <c r="E326" i="1"/>
  <c r="E328" i="1"/>
  <c r="E329" i="1" l="1"/>
  <c r="E325" i="1" s="1"/>
  <c r="E189" i="1"/>
  <c r="E186" i="1" s="1"/>
  <c r="E318" i="1" l="1"/>
  <c r="E277" i="1"/>
  <c r="E261" i="1"/>
  <c r="E237" i="1"/>
  <c r="E134" i="1"/>
  <c r="E158" i="1"/>
  <c r="E81" i="1"/>
  <c r="E48" i="1"/>
  <c r="E34" i="1"/>
  <c r="E8" i="1"/>
  <c r="E271" i="1" l="1"/>
  <c r="E178" i="1"/>
  <c r="E179" i="1"/>
  <c r="E202" i="1" l="1"/>
  <c r="E199" i="1" s="1"/>
  <c r="E313" i="1"/>
  <c r="E312" i="1" s="1"/>
  <c r="E286" i="1" l="1"/>
  <c r="E285" i="1" s="1"/>
  <c r="E276" i="1"/>
  <c r="E275" i="1"/>
  <c r="E274" i="1"/>
  <c r="E273" i="1"/>
  <c r="E272" i="1"/>
  <c r="E269" i="1"/>
  <c r="E259" i="1"/>
  <c r="E258" i="1"/>
  <c r="E257" i="1"/>
  <c r="E234" i="1"/>
  <c r="E260" i="1"/>
  <c r="E256" i="1"/>
  <c r="E254" i="1"/>
  <c r="E236" i="1"/>
  <c r="E235" i="1"/>
  <c r="E233" i="1"/>
  <c r="E232" i="1"/>
  <c r="E230" i="1"/>
  <c r="E213" i="1"/>
  <c r="E212" i="1" s="1"/>
  <c r="E177" i="1"/>
  <c r="E174" i="1" s="1"/>
  <c r="E166" i="1"/>
  <c r="E165" i="1" s="1"/>
  <c r="E144" i="1"/>
  <c r="E142" i="1"/>
  <c r="E141" i="1" s="1"/>
  <c r="E155" i="1"/>
  <c r="E156" i="1"/>
  <c r="E154" i="1"/>
  <c r="E131" i="1"/>
  <c r="E117" i="1"/>
  <c r="E132" i="1"/>
  <c r="E118" i="1"/>
  <c r="E157" i="1"/>
  <c r="E151" i="1"/>
  <c r="E130" i="1"/>
  <c r="E128" i="1"/>
  <c r="E116" i="1"/>
  <c r="E113" i="1"/>
  <c r="E93" i="1"/>
  <c r="E92" i="1"/>
  <c r="E91" i="1"/>
  <c r="E89" i="1"/>
  <c r="E33" i="1"/>
  <c r="E268" i="1" l="1"/>
  <c r="E253" i="1"/>
  <c r="E229" i="1"/>
  <c r="E127" i="1"/>
  <c r="E112" i="1"/>
  <c r="E88" i="1"/>
  <c r="E150" i="1"/>
  <c r="E284" i="1"/>
  <c r="E25" i="1"/>
  <c r="E111" i="1" l="1"/>
  <c r="E101" i="1"/>
  <c r="E100" i="1" s="1"/>
  <c r="E79" i="1"/>
  <c r="E78" i="1"/>
  <c r="E77" i="1"/>
  <c r="E75" i="1"/>
  <c r="E74" i="1" s="1"/>
  <c r="E56" i="1"/>
  <c r="E55" i="1" s="1"/>
  <c r="E47" i="1"/>
  <c r="E46" i="1"/>
  <c r="E45" i="1"/>
  <c r="E44" i="1"/>
  <c r="E42" i="1"/>
  <c r="E29" i="1"/>
  <c r="E28" i="1" s="1"/>
  <c r="E22" i="1"/>
  <c r="E16" i="1" s="1"/>
  <c r="E41" i="1" l="1"/>
  <c r="E13" i="1"/>
  <c r="E12" i="1"/>
  <c r="E11" i="1"/>
  <c r="E7" i="1"/>
  <c r="E15" i="1" l="1"/>
  <c r="E10" i="1"/>
  <c r="E4" i="1" l="1"/>
</calcChain>
</file>

<file path=xl/sharedStrings.xml><?xml version="1.0" encoding="utf-8"?>
<sst xmlns="http://schemas.openxmlformats.org/spreadsheetml/2006/main" count="383" uniqueCount="141">
  <si>
    <t>PRESUPUESTO DE EJECUCIÓN</t>
  </si>
  <si>
    <t>Versión</t>
  </si>
  <si>
    <t>V1</t>
  </si>
  <si>
    <t>RENOVACIÓN DEL TELEMANDO DE IBAIEDER</t>
  </si>
  <si>
    <t>Pág:</t>
  </si>
  <si>
    <t>Código</t>
  </si>
  <si>
    <t>Resumen</t>
  </si>
  <si>
    <t>Cantidad (ud)</t>
  </si>
  <si>
    <t>TOTAL</t>
  </si>
  <si>
    <t>CAP.0</t>
  </si>
  <si>
    <t>MIGRACIÓN EN ETAP</t>
  </si>
  <si>
    <t>CAP.1</t>
  </si>
  <si>
    <t>CAP.1.1</t>
  </si>
  <si>
    <t>DERIVACIÓN AZKOITIA S5</t>
  </si>
  <si>
    <t>CAP.1.2</t>
  </si>
  <si>
    <t>DEPÓSITO DANONA S5</t>
  </si>
  <si>
    <t>CAP.1.3</t>
  </si>
  <si>
    <t>DEPÓSITO ZESTOA S5</t>
  </si>
  <si>
    <t>CAP.1.4</t>
  </si>
  <si>
    <t>BOMBEO AIZARNA S7</t>
  </si>
  <si>
    <t>CAP.1.5</t>
  </si>
  <si>
    <t>CAP.1.6</t>
  </si>
  <si>
    <t>DEPÓSITO SANSINENEA S5</t>
  </si>
  <si>
    <t>CAP.1.7</t>
  </si>
  <si>
    <t>DERIVACIÓN AIZARNAZABAL S5</t>
  </si>
  <si>
    <t>CAP.1.8</t>
  </si>
  <si>
    <t>CAP.2</t>
  </si>
  <si>
    <t>CAP.2.1</t>
  </si>
  <si>
    <t>CAP.2.2</t>
  </si>
  <si>
    <t>CAP.2.3</t>
  </si>
  <si>
    <t>DEPÓSITO ASKIZU S5</t>
  </si>
  <si>
    <t>CAP.2.4</t>
  </si>
  <si>
    <t>DERIVACIÓN BASAKARTE S5</t>
  </si>
  <si>
    <t>CAP.2.5</t>
  </si>
  <si>
    <t>DEPÓSITO ZUMAIA S5</t>
  </si>
  <si>
    <t>CAP.2.6</t>
  </si>
  <si>
    <t>DEPÓSITO ARTADI S7</t>
  </si>
  <si>
    <t>CAP.2.7</t>
  </si>
  <si>
    <t>DERIVACIÓN OIKIA S5 y S7</t>
  </si>
  <si>
    <t>CAP.2.8</t>
  </si>
  <si>
    <t>BOMBEO ELKANO</t>
  </si>
  <si>
    <t>CAP.2.9</t>
  </si>
  <si>
    <t>DEPÓSITO ELKANO</t>
  </si>
  <si>
    <t>CAP.2.10</t>
  </si>
  <si>
    <t>DERIVACIÓN VISTA-ALEGRE S5</t>
  </si>
  <si>
    <t>CAP.2.11</t>
  </si>
  <si>
    <t>DEPÓSITO VISTA-ALEGRE S7</t>
  </si>
  <si>
    <t>DEPÓSITO UNSAIN S5</t>
  </si>
  <si>
    <t>CAP.2.13</t>
  </si>
  <si>
    <t>DERIVACIÓN AÑURBE S5</t>
  </si>
  <si>
    <t>CAP.2.14</t>
  </si>
  <si>
    <t>DEPÓSITO AÑURBE S5</t>
  </si>
  <si>
    <t>CAP.2.15</t>
  </si>
  <si>
    <t>CAP.3</t>
  </si>
  <si>
    <t>CAP.3.1</t>
  </si>
  <si>
    <t>BOMBEO AZPEITIA S7</t>
  </si>
  <si>
    <t>CAP.3.2</t>
  </si>
  <si>
    <t>BOMBEO EGURROLA S7</t>
  </si>
  <si>
    <t>CAP.3.3</t>
  </si>
  <si>
    <t>DERIVACIÓN GALDOS S7</t>
  </si>
  <si>
    <t>CAP.3.4</t>
  </si>
  <si>
    <t>BOMBEO MEKOLETA S7</t>
  </si>
  <si>
    <t>CAP.3.5</t>
  </si>
  <si>
    <t>DEPÓSITO MEKOLETA</t>
  </si>
  <si>
    <t>CAP.3.6</t>
  </si>
  <si>
    <t>PRESA IBAIEDER</t>
  </si>
  <si>
    <t>DOCUMENTACIÓN AS-BUILT</t>
  </si>
  <si>
    <t>Actualización de planos eléctricos EPLAN, entrega de programa fuente PLC, SCADA, listado de señales, fichas técnicas de equipos instalados, certificados de gestión de residuos.</t>
  </si>
  <si>
    <t>Precio 
unitario</t>
  </si>
  <si>
    <t>Importe total
 (IVA no inc)</t>
  </si>
  <si>
    <r>
      <rPr>
        <b/>
        <sz val="12"/>
        <color theme="1"/>
        <rFont val="Calibri"/>
        <family val="2"/>
        <scheme val="minor"/>
      </rPr>
      <t>INSTALACIÓN Y CONEXIONADO</t>
    </r>
    <r>
      <rPr>
        <sz val="12"/>
        <color theme="1"/>
        <rFont val="Calibri"/>
        <family val="2"/>
        <scheme val="minor"/>
      </rPr>
      <t xml:space="preserve">
Incluyendo cableado, borneros y pequeño material para su completo conexionado.</t>
    </r>
  </si>
  <si>
    <r>
      <rPr>
        <b/>
        <sz val="12"/>
        <color theme="1"/>
        <rFont val="Calibri"/>
        <family val="2"/>
        <scheme val="minor"/>
      </rPr>
      <t>INSTALACIÓN NUEVA PUERTA RITTAL</t>
    </r>
    <r>
      <rPr>
        <sz val="12"/>
        <color theme="1"/>
        <rFont val="Calibri"/>
        <family val="2"/>
        <scheme val="minor"/>
      </rPr>
      <t xml:space="preserve">
Sustitución de tapa marca Rittal existente por mismo modelo, incluyendo trabajo de troquelado y montaje de canaletas de la nueva puerta.</t>
    </r>
  </si>
  <si>
    <r>
      <t xml:space="preserve">PROGRAMACIÓN PANTALLA HMI
</t>
    </r>
    <r>
      <rPr>
        <sz val="12"/>
        <rFont val="Calibri"/>
        <family val="2"/>
        <scheme val="minor"/>
      </rPr>
      <t>Configuración, parametrización pantalla HMI, pruebas en taller y emplazamiento.</t>
    </r>
  </si>
  <si>
    <r>
      <t xml:space="preserve">INSTALACIÓN Y CONEXIONADO
</t>
    </r>
    <r>
      <rPr>
        <sz val="12"/>
        <color theme="1"/>
        <rFont val="Calibri"/>
        <family val="2"/>
        <scheme val="minor"/>
      </rPr>
      <t>Incluyendo cableado, borneros y pequeño material para su completo conexionado.</t>
    </r>
  </si>
  <si>
    <r>
      <rPr>
        <b/>
        <sz val="12"/>
        <color theme="1"/>
        <rFont val="Calibri"/>
        <family val="2"/>
        <scheme val="minor"/>
      </rPr>
      <t>MANO DE OBRA DE MONTAJE DE CUADRO</t>
    </r>
    <r>
      <rPr>
        <sz val="12"/>
        <color theme="1"/>
        <rFont val="Calibri"/>
        <family val="2"/>
        <scheme val="minor"/>
      </rPr>
      <t xml:space="preserve">
Incluyendo cableado, borneros interruptores automáticos, distribuidores 24V y pequeño material para su completo conexionado.</t>
    </r>
  </si>
  <si>
    <r>
      <rPr>
        <b/>
        <sz val="12"/>
        <rFont val="Calibri"/>
        <family val="2"/>
        <scheme val="minor"/>
      </rPr>
      <t>INSTALACIÓN Y CONEXIONADO</t>
    </r>
    <r>
      <rPr>
        <sz val="12"/>
        <rFont val="Calibri"/>
        <family val="2"/>
        <scheme val="minor"/>
      </rPr>
      <t xml:space="preserve">
Incluyendo cableado, borneros y pequeño material para su completo conexionado</t>
    </r>
  </si>
  <si>
    <r>
      <rPr>
        <b/>
        <sz val="12"/>
        <color theme="1"/>
        <rFont val="Calibri"/>
        <family val="2"/>
        <scheme val="minor"/>
      </rPr>
      <t>TARJETA MODBUS</t>
    </r>
    <r>
      <rPr>
        <sz val="12"/>
        <color theme="1"/>
        <rFont val="Calibri"/>
        <family val="2"/>
        <scheme val="minor"/>
      </rPr>
      <t xml:space="preserve"> CM 1241, RS422/485, 9-pole D-sub (socket) PARA CAUDALÍMETROS. Incluido terminal block, cableado, pequeño material, etc.</t>
    </r>
  </si>
  <si>
    <r>
      <rPr>
        <b/>
        <sz val="12"/>
        <color theme="1"/>
        <rFont val="Calibri"/>
        <family val="2"/>
        <scheme val="minor"/>
      </rPr>
      <t>TARJETA MODBUS</t>
    </r>
    <r>
      <rPr>
        <sz val="12"/>
        <color theme="1"/>
        <rFont val="Calibri"/>
        <family val="2"/>
        <scheme val="minor"/>
      </rPr>
      <t xml:space="preserve"> RTU/RS485 para comunicación caudalímetro Siemens MAG 6000 FDK:085U0234</t>
    </r>
  </si>
  <si>
    <r>
      <rPr>
        <b/>
        <sz val="12"/>
        <color theme="1"/>
        <rFont val="Calibri"/>
        <family val="2"/>
        <scheme val="minor"/>
      </rPr>
      <t xml:space="preserve">ROUTER VPN 4G
</t>
    </r>
    <r>
      <rPr>
        <sz val="12"/>
        <color theme="1"/>
        <rFont val="Calibri"/>
        <family val="2"/>
        <scheme val="minor"/>
      </rPr>
      <t>ETIC SIG EC-400 4G //Siemens Scalance equivalente capacidad 100 conexiones VPN.
inc. antena 4G/pequeño material.</t>
    </r>
  </si>
  <si>
    <r>
      <t xml:space="preserve">SWITCH SHDSL 2 PUERTOS
</t>
    </r>
    <r>
      <rPr>
        <sz val="12"/>
        <color theme="1"/>
        <rFont val="Calibri"/>
        <family val="2"/>
        <scheme val="minor"/>
      </rPr>
      <t>ETIC 2 PUERTOS + BYPASS XSLAN + BP2400 // Siemens Scalance equivalente</t>
    </r>
  </si>
  <si>
    <r>
      <rPr>
        <b/>
        <sz val="12"/>
        <color theme="1"/>
        <rFont val="Calibri"/>
        <family val="2"/>
        <scheme val="minor"/>
      </rPr>
      <t xml:space="preserve">CPU ESTACIÓN REMOTA 
</t>
    </r>
    <r>
      <rPr>
        <sz val="12"/>
        <color theme="1"/>
        <rFont val="Calibri"/>
        <family val="2"/>
        <scheme val="minor"/>
      </rPr>
      <t>SIMATIC S7-1200 - 1214C 6ES7214-1AG40-0XB0 // SCHNEIDER TM251 MESE
14 ED 24V DC; 10 SD 24 V DC; 2 EA incorporadas Siemens. 
Tarjetas TM3DI16, TMDQ16T, TM3AI8 en el caso Schneider.</t>
    </r>
  </si>
  <si>
    <r>
      <rPr>
        <b/>
        <sz val="12"/>
        <color theme="1"/>
        <rFont val="Calibri"/>
        <family val="2"/>
        <scheme val="minor"/>
      </rPr>
      <t>CPU CONCENTRADOR ETAP</t>
    </r>
    <r>
      <rPr>
        <sz val="12"/>
        <color theme="1"/>
        <rFont val="Calibri"/>
        <family val="2"/>
        <scheme val="minor"/>
      </rPr>
      <t xml:space="preserve">
SCHNEIDER M580 o SIMATIC S7-1500, CPU 1250-2PN inc periferia y pequeño material.</t>
    </r>
  </si>
  <si>
    <r>
      <t xml:space="preserve">SWITCH SHDSL 1 PUERTO
</t>
    </r>
    <r>
      <rPr>
        <sz val="12"/>
        <color theme="1"/>
        <rFont val="Calibri"/>
        <family val="2"/>
        <scheme val="minor"/>
      </rPr>
      <t>ETIC 1 PUERTO XSLAN + 1400 /Siemenes Scalance equivalente</t>
    </r>
  </si>
  <si>
    <r>
      <t xml:space="preserve">PUERTA RITTAL AE 1073 RAL7035 
</t>
    </r>
    <r>
      <rPr>
        <sz val="12"/>
        <color theme="1"/>
        <rFont val="Calibri"/>
        <family val="2"/>
        <scheme val="minor"/>
      </rPr>
      <t>en sustitución de la existente.</t>
    </r>
  </si>
  <si>
    <r>
      <t xml:space="preserve">PUERTA RITTAL AE 1180 RAL7035 
</t>
    </r>
    <r>
      <rPr>
        <sz val="12"/>
        <color theme="1"/>
        <rFont val="Calibri"/>
        <family val="2"/>
        <scheme val="minor"/>
      </rPr>
      <t>en sustitución de la existente.</t>
    </r>
  </si>
  <si>
    <r>
      <rPr>
        <b/>
        <sz val="12"/>
        <color theme="1"/>
        <rFont val="Calibri"/>
        <family val="2"/>
        <scheme val="minor"/>
      </rPr>
      <t>MÓDULO DE 1 S. ANALÓGICA</t>
    </r>
    <r>
      <rPr>
        <sz val="12"/>
        <color theme="1"/>
        <rFont val="Calibri"/>
        <family val="2"/>
        <scheme val="minor"/>
      </rPr>
      <t xml:space="preserve"> 
SIMATIC S7-1200, SM1221 //EQUIVALENTE SCHNEIDER</t>
    </r>
  </si>
  <si>
    <r>
      <rPr>
        <b/>
        <sz val="12"/>
        <color theme="1"/>
        <rFont val="Calibri"/>
        <family val="2"/>
        <scheme val="minor"/>
      </rPr>
      <t>FUENTE ALIMENTACIÓN CPU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REMOTAS</t>
    </r>
    <r>
      <rPr>
        <sz val="12"/>
        <color theme="1"/>
        <rFont val="Calibri"/>
        <family val="2"/>
        <scheme val="minor"/>
      </rPr>
      <t xml:space="preserve"> 
SITOP PSU6200 24 V/10 A // 6EP3334-7SB00-3AX0 
ABL8RPS24100 EN EL CASO DE SCHNEIDER</t>
    </r>
  </si>
  <si>
    <r>
      <t xml:space="preserve">PUERTA RITTAL AE 1250 RAL7035 
</t>
    </r>
    <r>
      <rPr>
        <sz val="12"/>
        <color theme="1"/>
        <rFont val="Calibri"/>
        <family val="2"/>
        <scheme val="minor"/>
      </rPr>
      <t>en sustitución de la existente.</t>
    </r>
  </si>
  <si>
    <r>
      <rPr>
        <b/>
        <sz val="12"/>
        <color theme="1"/>
        <rFont val="Calibri"/>
        <family val="2"/>
        <scheme val="minor"/>
      </rPr>
      <t>PANTALLA HMI LOCAL 7"</t>
    </r>
    <r>
      <rPr>
        <sz val="12"/>
        <color theme="1"/>
        <rFont val="Calibri"/>
        <family val="2"/>
        <scheme val="minor"/>
      </rPr>
      <t xml:space="preserve"> 
Siemens ETHERNET Y COLOR Basic Pantalla TFT //Schneider equivalente</t>
    </r>
  </si>
  <si>
    <t>COMUNICACIONES SEGMENTO 1</t>
  </si>
  <si>
    <t>COMUNICACIONES SEGMENTO 2</t>
  </si>
  <si>
    <t>COMUNICACIONES SEGMENTO 3</t>
  </si>
  <si>
    <r>
      <rPr>
        <b/>
        <sz val="12"/>
        <color theme="1"/>
        <rFont val="Calibri"/>
        <family val="2"/>
        <scheme val="minor"/>
      </rPr>
      <t>PANTALLA HMI LOCAL 4"</t>
    </r>
    <r>
      <rPr>
        <sz val="12"/>
        <color theme="1"/>
        <rFont val="Calibri"/>
        <family val="2"/>
        <scheme val="minor"/>
      </rPr>
      <t xml:space="preserve"> 
Siemens ETHERNET Y COLOR Basic Pantalla TFT // Schneider equivalente</t>
    </r>
  </si>
  <si>
    <r>
      <rPr>
        <b/>
        <sz val="12"/>
        <color theme="1"/>
        <rFont val="Calibri"/>
        <family val="2"/>
        <scheme val="minor"/>
      </rPr>
      <t xml:space="preserve">CPU ESTACIÓN REMOTA 
</t>
    </r>
    <r>
      <rPr>
        <sz val="12"/>
        <color theme="1"/>
        <rFont val="Calibri"/>
        <family val="2"/>
        <scheme val="minor"/>
      </rPr>
      <t>SIMATIC S7-1200 - 1214C 6ES7214-1AG40-0XB0 // Schneider TM251 MESE
14 ED 24V DC; 10 SD 24 V DC; 2 EA incorporadas Siemens. 
Tarjetas TM3DI16, TMDQ16T, TM3AI8 en el caso Schneider.</t>
    </r>
  </si>
  <si>
    <r>
      <t xml:space="preserve">DESCARGADOR DE SOBRETENSIONES 
</t>
    </r>
    <r>
      <rPr>
        <sz val="12"/>
        <color theme="1"/>
        <rFont val="Calibri"/>
        <family val="2"/>
        <scheme val="minor"/>
      </rPr>
      <t>LÍNEA EQUIPO VALVETRAB PHOENIX CONTACT con 2 puertos</t>
    </r>
  </si>
  <si>
    <r>
      <t xml:space="preserve">PROGRAMACIÓN COMUNICACIONES SWITCHES SHDSL
</t>
    </r>
    <r>
      <rPr>
        <sz val="12"/>
        <color theme="1"/>
        <rFont val="Calibri"/>
        <family val="2"/>
        <scheme val="minor"/>
      </rPr>
      <t>Configuración, parametrización y P.E.M de comunicaciones incluyendo pruebas en taller y emplazamiento, y borrado de anteriores comunicaciones.</t>
    </r>
  </si>
  <si>
    <r>
      <rPr>
        <b/>
        <sz val="12"/>
        <color theme="1"/>
        <rFont val="Calibri"/>
        <family val="2"/>
        <scheme val="minor"/>
      </rPr>
      <t>PROGRAMACIÓN COMUNICACIONES SWTICHES SHDSL</t>
    </r>
    <r>
      <rPr>
        <sz val="12"/>
        <color theme="1"/>
        <rFont val="Calibri"/>
        <family val="2"/>
        <scheme val="minor"/>
      </rPr>
      <t xml:space="preserve">
Configuración, parametrización y P.E.M de comunicaciones incluyendo pruebas en taller y emplazamiento, y borrado de anteriores comunicaciones.</t>
    </r>
  </si>
  <si>
    <r>
      <rPr>
        <b/>
        <sz val="12"/>
        <color theme="1"/>
        <rFont val="Calibri"/>
        <family val="2"/>
        <scheme val="minor"/>
      </rPr>
      <t>PROGRAMACIÓN COMUNICACIONES SWITCHES SHDSL</t>
    </r>
    <r>
      <rPr>
        <sz val="12"/>
        <color theme="1"/>
        <rFont val="Calibri"/>
        <family val="2"/>
        <scheme val="minor"/>
      </rPr>
      <t xml:space="preserve">
Configuración, parametrización y P.E.M de comunicaciones incluyendo pruebas en taller y emplazamiento, y borrado de anteriores comunicaciones.</t>
    </r>
  </si>
  <si>
    <r>
      <rPr>
        <b/>
        <sz val="12"/>
        <color theme="1"/>
        <rFont val="Calibri"/>
        <family val="2"/>
        <scheme val="minor"/>
      </rPr>
      <t>PROGRAMACIÓN SCADA</t>
    </r>
    <r>
      <rPr>
        <sz val="12"/>
        <color theme="1"/>
        <rFont val="Calibri"/>
        <family val="2"/>
        <scheme val="minor"/>
      </rPr>
      <t xml:space="preserve">
Modificación de la programación, pruebas y puesta en servicio de SCADA Intouch a consecuencia del nuevo hardware y del nuevo mapeado de comunicaciones. </t>
    </r>
  </si>
  <si>
    <r>
      <rPr>
        <b/>
        <sz val="12"/>
        <color theme="1"/>
        <rFont val="Calibri"/>
        <family val="2"/>
        <scheme val="minor"/>
      </rPr>
      <t>PROGRAMACIÓN SCADA</t>
    </r>
    <r>
      <rPr>
        <sz val="12"/>
        <color theme="1"/>
        <rFont val="Calibri"/>
        <family val="2"/>
        <scheme val="minor"/>
      </rPr>
      <t xml:space="preserve">
Modificación de la programación, pruebas y puesta en servicio de SCADA Intouch a consecuencia del nuevo hardware y del nuevo mapeado de comunicaciones.</t>
    </r>
  </si>
  <si>
    <r>
      <t xml:space="preserve">PROGRAMACIÓN SCADA
</t>
    </r>
    <r>
      <rPr>
        <sz val="12"/>
        <color theme="1"/>
        <rFont val="Calibri"/>
        <family val="2"/>
        <scheme val="minor"/>
      </rPr>
      <t xml:space="preserve">Modificación de la programación, pruebas y puesta en servicio de SCADA Intouch a consecuencia del nuevo hardware y del nuevo mapeado de comunicaciones. </t>
    </r>
  </si>
  <si>
    <r>
      <t xml:space="preserve">PROGRAMACIÓN SCADA
</t>
    </r>
    <r>
      <rPr>
        <sz val="12"/>
        <color theme="1"/>
        <rFont val="Calibri"/>
        <family val="2"/>
        <scheme val="minor"/>
      </rPr>
      <t>Modificación de la programación, pruebas y puesta en servicio de SCADA Intouch a consecuencia del nuevo hardware y del nuevo mapeado de comunicaciones.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</si>
  <si>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 xml:space="preserve">PROGRAMACIÓN SCADA
</t>
    </r>
    <r>
      <rPr>
        <sz val="12"/>
        <color theme="1"/>
        <rFont val="Calibri"/>
        <family val="2"/>
        <scheme val="minor"/>
      </rPr>
      <t xml:space="preserve">Modificación de la programación, pruebas y puesta en servicio de SCADA Intouch a consecuencia del nuevo hardware y del nuevo mapeado de comunicaciones. </t>
    </r>
  </si>
  <si>
    <r>
      <t xml:space="preserve">PROGRAMACIÓN PLC Y PUESTA EN MARCHA
</t>
    </r>
    <r>
      <rPr>
        <sz val="12"/>
        <color theme="1"/>
        <rFont val="Calibri"/>
        <family val="2"/>
        <scheme val="minor"/>
      </rPr>
      <t>Configuración, parametrización y P.E.M. del PLC local, pruebas en taller y emplazamiento.</t>
    </r>
  </si>
  <si>
    <r>
      <t xml:space="preserve">PROGRAMACIÓN PLC Y PUESTA EN MARCHA
</t>
    </r>
    <r>
      <rPr>
        <sz val="12"/>
        <color theme="1"/>
        <rFont val="Calibri"/>
        <family val="2"/>
        <scheme val="minor"/>
      </rPr>
      <t>Configuración, parametrización y P.E.M. del PLC local, pruebas en taller y emplazamiento..</t>
    </r>
  </si>
  <si>
    <r>
      <rPr>
        <b/>
        <sz val="12"/>
        <color theme="1"/>
        <rFont val="Calibri"/>
        <family val="2"/>
        <scheme val="minor"/>
      </rPr>
      <t>ROUTER VPN 4G</t>
    </r>
    <r>
      <rPr>
        <sz val="12"/>
        <color theme="1"/>
        <rFont val="Calibri"/>
        <family val="2"/>
        <scheme val="minor"/>
      </rPr>
      <t xml:space="preserve">
ETIC IPL-C-100.LE // Siemens Scalance equivalente  Inc. antena, kit montaje y cableado 310.</t>
    </r>
  </si>
  <si>
    <r>
      <t xml:space="preserve">ROUTER VPN 4G
</t>
    </r>
    <r>
      <rPr>
        <sz val="12"/>
        <color theme="1"/>
        <rFont val="Calibri"/>
        <family val="2"/>
        <scheme val="minor"/>
      </rPr>
      <t>ETIC IPL-C-100.LE // Siemens Scalance equivalente  Inc. antena, kit montaje y cableado 310.</t>
    </r>
  </si>
  <si>
    <r>
      <rPr>
        <b/>
        <sz val="12"/>
        <color theme="1"/>
        <rFont val="Calibri"/>
        <family val="2"/>
        <scheme val="minor"/>
      </rPr>
      <t>SIMATIC HMI LOCAL 7"</t>
    </r>
    <r>
      <rPr>
        <sz val="12"/>
        <color theme="1"/>
        <rFont val="Calibri"/>
        <family val="2"/>
        <scheme val="minor"/>
      </rPr>
      <t xml:space="preserve"> 
Siemens ETHERNET Y COLOR Basic Pantalla TFT Siemens // EQUIVALENTE SCHNEIDER</t>
    </r>
  </si>
  <si>
    <r>
      <rPr>
        <b/>
        <sz val="12"/>
        <color theme="1"/>
        <rFont val="Calibri"/>
        <family val="2"/>
        <scheme val="minor"/>
      </rPr>
      <t xml:space="preserve">SIMATIC HMI LOCAL 7" </t>
    </r>
    <r>
      <rPr>
        <sz val="12"/>
        <color theme="1"/>
        <rFont val="Calibri"/>
        <family val="2"/>
        <scheme val="minor"/>
      </rPr>
      <t xml:space="preserve">
Siemens ETHERNET Y COLOR Basic Pantalla TFT Siemens // EQUIVALENTE SCHNEIDER</t>
    </r>
  </si>
  <si>
    <r>
      <rPr>
        <b/>
        <sz val="12"/>
        <color theme="1"/>
        <rFont val="Calibri"/>
        <family val="2"/>
        <scheme val="minor"/>
      </rPr>
      <t>PROGRAMACIÓN PANTALLA HMI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Configuración, parametrización pantalla HMI, pruebas en taller y emplazamiento.</t>
    </r>
  </si>
  <si>
    <r>
      <rPr>
        <b/>
        <sz val="12"/>
        <color theme="1"/>
        <rFont val="Calibri"/>
        <family val="2"/>
        <scheme val="minor"/>
      </rPr>
      <t xml:space="preserve">ROUTER VPN 4G
</t>
    </r>
    <r>
      <rPr>
        <sz val="12"/>
        <color theme="1"/>
        <rFont val="Calibri"/>
        <family val="2"/>
        <scheme val="minor"/>
      </rPr>
      <t>ETIC IPL-C-100.LE // Siemens Scalance equivalente  Inc. antena, kit montaje y cableado 310.</t>
    </r>
  </si>
  <si>
    <r>
      <t xml:space="preserve">PROGRAMACIÓN COMUNICACIONES ETAP
</t>
    </r>
    <r>
      <rPr>
        <sz val="12"/>
        <color theme="1"/>
        <rFont val="Calibri"/>
        <family val="2"/>
        <scheme val="minor"/>
      </rPr>
      <t>Configuración, parametrización y P.E.M de comunicaciones incluyendo pruebas en taller y emplazamiento, y borrado de anteriores comunicaciones.</t>
    </r>
  </si>
  <si>
    <r>
      <rPr>
        <b/>
        <sz val="12"/>
        <color theme="1"/>
        <rFont val="Calibri"/>
        <family val="2"/>
        <scheme val="minor"/>
      </rPr>
      <t>INSTALACIÓN Y CONEXIONADO PLC CONCENTRADOR</t>
    </r>
    <r>
      <rPr>
        <sz val="12"/>
        <color theme="1"/>
        <rFont val="Calibri"/>
        <family val="2"/>
        <scheme val="minor"/>
      </rPr>
      <t xml:space="preserve">
Incluyendo cableado, borneros y pequeño material para su completo conexionado.</t>
    </r>
  </si>
  <si>
    <r>
      <rPr>
        <b/>
        <sz val="12"/>
        <color theme="1"/>
        <rFont val="Calibri"/>
        <family val="2"/>
        <scheme val="minor"/>
      </rPr>
      <t>CONECTOR DE BUS</t>
    </r>
    <r>
      <rPr>
        <sz val="12"/>
        <color theme="1"/>
        <rFont val="Calibri"/>
        <family val="2"/>
        <scheme val="minor"/>
      </rPr>
      <t xml:space="preserve">
SIEMENS 6ES7390-0AA00-0AA0 S7 // equivalente Schneider</t>
    </r>
  </si>
  <si>
    <r>
      <t xml:space="preserve">CONECTOR DE BUS
</t>
    </r>
    <r>
      <rPr>
        <sz val="12"/>
        <color theme="1"/>
        <rFont val="Calibri"/>
        <family val="2"/>
        <scheme val="minor"/>
      </rPr>
      <t>SIEMENS 6ES7390-0AA00-0AA0 S7 // equivalente Schneider</t>
    </r>
  </si>
  <si>
    <r>
      <t xml:space="preserve">CP343-1 LEAN
</t>
    </r>
    <r>
      <rPr>
        <sz val="12"/>
        <color theme="1"/>
        <rFont val="Calibri"/>
        <family val="2"/>
        <scheme val="minor"/>
      </rPr>
      <t>Módulo Ethernet SIEMENS 6GK7343-1CX10-0XE0 en sustitución de tarjeta TIM.</t>
    </r>
  </si>
  <si>
    <r>
      <rPr>
        <b/>
        <sz val="12"/>
        <color theme="1"/>
        <rFont val="Calibri"/>
        <family val="2"/>
        <scheme val="minor"/>
      </rPr>
      <t>CP343-1 LEAN</t>
    </r>
    <r>
      <rPr>
        <sz val="12"/>
        <color theme="1"/>
        <rFont val="Calibri"/>
        <family val="2"/>
        <scheme val="minor"/>
      </rPr>
      <t xml:space="preserve">
Módulo Ethernet SIEMENS 6GK7343-1CX10-0XE0  en sustitución de tarjeta TIM.</t>
    </r>
  </si>
  <si>
    <r>
      <rPr>
        <b/>
        <sz val="12"/>
        <color theme="1"/>
        <rFont val="Calibri"/>
        <family val="2"/>
        <scheme val="minor"/>
      </rPr>
      <t>MÓDULO DE 4 E.ANALÓGICAS</t>
    </r>
    <r>
      <rPr>
        <sz val="12"/>
        <color theme="1"/>
        <rFont val="Calibri"/>
        <family val="2"/>
        <scheme val="minor"/>
      </rPr>
      <t xml:space="preserve">
SIMATIC S7-1200, SM 1231, 4 EA //6ES7231-4HF32-0XB0 // Schneider TM3AI8</t>
    </r>
  </si>
  <si>
    <r>
      <rPr>
        <b/>
        <sz val="12"/>
        <color theme="1"/>
        <rFont val="Calibri"/>
        <family val="2"/>
        <scheme val="minor"/>
      </rPr>
      <t>MÓDULO DE 16 S. DIGITALES</t>
    </r>
    <r>
      <rPr>
        <sz val="12"/>
        <color theme="1"/>
        <rFont val="Calibri"/>
        <family val="2"/>
        <scheme val="minor"/>
      </rPr>
      <t xml:space="preserve"> 
SIMATIC S7-1200, SM1221 //6ES7221-1BH32-0XB0 (O TM3DI16 EN EL CASO DE SCHNEIDER)</t>
    </r>
  </si>
  <si>
    <r>
      <rPr>
        <b/>
        <sz val="12"/>
        <color theme="1"/>
        <rFont val="Calibri"/>
        <family val="2"/>
        <scheme val="minor"/>
      </rPr>
      <t>MÓDULO DE 16 E. DIGITALES</t>
    </r>
    <r>
      <rPr>
        <sz val="12"/>
        <color theme="1"/>
        <rFont val="Calibri"/>
        <family val="2"/>
        <scheme val="minor"/>
      </rPr>
      <t xml:space="preserve"> 
SIMATIC S7-1200, SM1221 //6ES7221-1BH32-0XB0 TM3DI16 EN EL CASO DE SCHNEIDER</t>
    </r>
  </si>
  <si>
    <r>
      <rPr>
        <b/>
        <sz val="12"/>
        <color theme="1"/>
        <rFont val="Calibri"/>
        <family val="2"/>
        <scheme val="minor"/>
      </rPr>
      <t>MÓDULO DE 16 E. DIGITALES</t>
    </r>
    <r>
      <rPr>
        <sz val="12"/>
        <color theme="1"/>
        <rFont val="Calibri"/>
        <family val="2"/>
        <scheme val="minor"/>
      </rPr>
      <t xml:space="preserve"> 
SIMATIC S7-1200, SM1221 //6ES7221-1BH32-0XB0TM3DI16 EN EL CASO DE SCHNEIDER</t>
    </r>
  </si>
  <si>
    <r>
      <rPr>
        <b/>
        <sz val="12"/>
        <color theme="1"/>
        <rFont val="Calibri"/>
        <family val="2"/>
        <scheme val="minor"/>
      </rPr>
      <t>TARJETA COMUNICACIONES</t>
    </r>
    <r>
      <rPr>
        <sz val="12"/>
        <color theme="1"/>
        <rFont val="Calibri"/>
        <family val="2"/>
        <scheme val="minor"/>
      </rPr>
      <t xml:space="preserve">
SIMATIC S7-1500 Ethernet CM1542-1 // Schneider 6GK7542-1AX00-0XE0 BMENOC2501</t>
    </r>
  </si>
  <si>
    <t>DEPÓSITO AIZARNA</t>
  </si>
  <si>
    <r>
      <t xml:space="preserve">DESCARGADOR DE SOBRETENSIONES 
</t>
    </r>
    <r>
      <rPr>
        <sz val="12"/>
        <color theme="1"/>
        <rFont val="Calibri"/>
        <family val="2"/>
        <scheme val="minor"/>
      </rPr>
      <t>LÍNEA EQUIPO VALVETRAB PHOENIX CONTACT con 4 puertos</t>
    </r>
  </si>
  <si>
    <r>
      <t xml:space="preserve">MÓDULO DE COMUNICACIONES RS485
</t>
    </r>
    <r>
      <rPr>
        <sz val="12"/>
        <color theme="1"/>
        <rFont val="Calibri"/>
        <family val="2"/>
        <scheme val="minor"/>
      </rPr>
      <t>SIMATIC S7-1200, Módulo de comunicación CM 1241 / equivalente Schneider</t>
    </r>
  </si>
  <si>
    <r>
      <rPr>
        <b/>
        <sz val="12"/>
        <color theme="1"/>
        <rFont val="Calibri"/>
        <family val="2"/>
        <scheme val="minor"/>
      </rPr>
      <t>MÓDULO DE 16 E. DIGITALES</t>
    </r>
    <r>
      <rPr>
        <sz val="12"/>
        <color theme="1"/>
        <rFont val="Calibri"/>
        <family val="2"/>
        <scheme val="minor"/>
      </rPr>
      <t xml:space="preserve">
SIMATIC S7-1200, SM1221 //6ES7221-1BH32-0XB0 TM3DI16 EN EL CASO DE SCHNEIDER</t>
    </r>
  </si>
  <si>
    <r>
      <rPr>
        <b/>
        <sz val="12"/>
        <color theme="1"/>
        <rFont val="Calibri"/>
        <family val="2"/>
        <scheme val="minor"/>
      </rPr>
      <t>SIMATIC HMI LOCAL 7"</t>
    </r>
    <r>
      <rPr>
        <sz val="12"/>
        <color theme="1"/>
        <rFont val="Calibri"/>
        <family val="2"/>
        <scheme val="minor"/>
      </rPr>
      <t xml:space="preserve">
Siemens ETHERNET Y COLOR Basic Pantalla TFT Siemens // EQUIVALENTE SCHNEIDER</t>
    </r>
  </si>
  <si>
    <t>DEPÓSITO AIZARNAZABAL S7</t>
  </si>
  <si>
    <r>
      <t xml:space="preserve">PUERTA RITTAL AE 1180 RAL7035 
</t>
    </r>
    <r>
      <rPr>
        <sz val="12"/>
        <color theme="1"/>
        <rFont val="Calibri"/>
        <family val="2"/>
        <scheme val="minor"/>
      </rPr>
      <t>En sustitución de la existente.</t>
    </r>
  </si>
  <si>
    <t>BOMBEO GETARIA S5</t>
  </si>
  <si>
    <r>
      <rPr>
        <b/>
        <sz val="12"/>
        <color theme="1"/>
        <rFont val="Calibri"/>
        <family val="2"/>
        <scheme val="minor"/>
      </rPr>
      <t>MANO DE OBRA DE MODIFICACIÓN DE CUADRO</t>
    </r>
    <r>
      <rPr>
        <sz val="12"/>
        <color theme="1"/>
        <rFont val="Calibri"/>
        <family val="2"/>
        <scheme val="minor"/>
      </rPr>
      <t xml:space="preserve">
Incluyendo cableado, borneros, interruptores automáticos, distribuidores 24V y pequeño material para su completo conexionado.</t>
    </r>
  </si>
  <si>
    <r>
      <rPr>
        <b/>
        <sz val="12"/>
        <color theme="1"/>
        <rFont val="Calibri"/>
        <family val="2"/>
        <scheme val="minor"/>
      </rPr>
      <t>FUENTE ALIMENTACIÓN CPU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REMOTAS</t>
    </r>
    <r>
      <rPr>
        <sz val="12"/>
        <color theme="1"/>
        <rFont val="Calibri"/>
        <family val="2"/>
        <scheme val="minor"/>
      </rPr>
      <t xml:space="preserve"> 
SITOP PSU6200 24 V/10 A // 6EP3334-7SB00-3AX0 ABL8RPS24100 EN CASO DE SCHNEIDER</t>
    </r>
  </si>
  <si>
    <r>
      <rPr>
        <b/>
        <sz val="12"/>
        <rFont val="Calibri"/>
        <family val="2"/>
        <scheme val="minor"/>
      </rPr>
      <t>SAI 24Vdc</t>
    </r>
    <r>
      <rPr>
        <sz val="12"/>
        <rFont val="Calibri"/>
        <family val="2"/>
        <scheme val="minor"/>
      </rPr>
      <t xml:space="preserve">
Siemens SITOP UPS500S, 360W, 24DC, 1 Salida, montaje carril DIN//Equivalente Schneider</t>
    </r>
  </si>
  <si>
    <t>BOMBEO ORIO S5</t>
  </si>
  <si>
    <r>
      <rPr>
        <b/>
        <sz val="12"/>
        <color theme="1"/>
        <rFont val="Calibri"/>
        <family val="2"/>
        <scheme val="minor"/>
      </rPr>
      <t xml:space="preserve">ARMARIO ELÉCTRICO 
</t>
    </r>
    <r>
      <rPr>
        <sz val="12"/>
        <color theme="1"/>
        <rFont val="Calibri"/>
        <family val="2"/>
        <scheme val="minor"/>
      </rPr>
      <t>Schneider// RITTAL material PLA. 
Dimensiones Alt1000xAn750xPr420 IP65, inc placa montaje, carril din, borneros…</t>
    </r>
  </si>
  <si>
    <r>
      <t xml:space="preserve">PROGRAMACIÓN SCADA
</t>
    </r>
    <r>
      <rPr>
        <sz val="12"/>
        <color theme="1"/>
        <rFont val="Calibri"/>
        <family val="2"/>
        <scheme val="minor"/>
      </rPr>
      <t>Programación de nuevas variables, alarmas, pantalla de control en SCADA.</t>
    </r>
  </si>
  <si>
    <r>
      <rPr>
        <b/>
        <sz val="12"/>
        <color theme="1"/>
        <rFont val="Calibri"/>
        <family val="2"/>
        <scheme val="minor"/>
      </rPr>
      <t>INSTALACIÓN EN PUERTA RITTAL EXISTENTE</t>
    </r>
    <r>
      <rPr>
        <sz val="12"/>
        <color theme="1"/>
        <rFont val="Calibri"/>
        <family val="2"/>
        <scheme val="minor"/>
      </rPr>
      <t xml:space="preserve">
Trabajo de troquelado y montaje de HMI.</t>
    </r>
  </si>
  <si>
    <r>
      <t xml:space="preserve">SWITCH SHDSL 2 PUERTOS
</t>
    </r>
    <r>
      <rPr>
        <sz val="12"/>
        <color theme="1"/>
        <rFont val="Calibri"/>
        <family val="2"/>
        <scheme val="minor"/>
      </rPr>
      <t>ETIC 2 PUERTOS + BYPASS XSLAN + BP2400 // Siemens Scalance equivalente</t>
    </r>
    <r>
      <rPr>
        <b/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</si>
  <si>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CPU ESTACIÓN REMOTA 
</t>
    </r>
    <r>
      <rPr>
        <sz val="12"/>
        <color theme="1"/>
        <rFont val="Calibri"/>
        <family val="2"/>
        <scheme val="minor"/>
      </rPr>
      <t>SIMATIC S7-1200 - 1214C 6ES7214-1AG40-0XB0 // SCHNEIDER TM251 MESE.
14 ED 24V DC; 10 SD 24 V DC; 2 EA incorporadas Siemens. 
Tarjetas TM3DI16, TMDQ16T, TM3AI8 en el caso Schneider.</t>
    </r>
  </si>
  <si>
    <t>1329Feb_</t>
  </si>
  <si>
    <t>CAP.4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</si>
</sst>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</font>
    <font>
      <b/>
      <sz val="12"/>
      <name val="Century Gothic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8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/>
    </xf>
    <xf numFmtId="4" fontId="0" fillId="0" borderId="0" xfId="0" applyNumberFormat="1"/>
    <xf numFmtId="164" fontId="0" fillId="0" borderId="0" xfId="0" applyNumberFormat="1"/>
    <xf numFmtId="17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vertical="center" wrapText="1"/>
    </xf>
    <xf numFmtId="49" fontId="4" fillId="7" borderId="3" xfId="0" applyNumberFormat="1" applyFont="1" applyFill="1" applyBorder="1" applyAlignment="1">
      <alignment vertical="center" wrapText="1"/>
    </xf>
    <xf numFmtId="49" fontId="4" fillId="7" borderId="3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4" fillId="7" borderId="5" xfId="0" applyNumberFormat="1" applyFont="1" applyFill="1" applyBorder="1" applyAlignment="1">
      <alignment vertical="center" wrapText="1"/>
    </xf>
    <xf numFmtId="49" fontId="4" fillId="7" borderId="5" xfId="0" applyNumberFormat="1" applyFont="1" applyFill="1" applyBorder="1" applyAlignment="1">
      <alignment horizontal="center" vertical="center"/>
    </xf>
    <xf numFmtId="44" fontId="4" fillId="7" borderId="5" xfId="0" applyNumberFormat="1" applyFont="1" applyFill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vertical="center" wrapText="1"/>
    </xf>
    <xf numFmtId="49" fontId="4" fillId="5" borderId="0" xfId="0" applyNumberFormat="1" applyFont="1" applyFill="1" applyBorder="1" applyAlignment="1">
      <alignment horizontal="center" vertical="center"/>
    </xf>
    <xf numFmtId="44" fontId="4" fillId="5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4" fillId="5" borderId="5" xfId="0" applyNumberFormat="1" applyFont="1" applyFill="1" applyBorder="1" applyAlignment="1">
      <alignment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49" fontId="4" fillId="7" borderId="4" xfId="0" applyNumberFormat="1" applyFont="1" applyFill="1" applyBorder="1" applyAlignment="1">
      <alignment vertical="center" wrapText="1"/>
    </xf>
    <xf numFmtId="49" fontId="4" fillId="7" borderId="4" xfId="0" applyNumberFormat="1" applyFont="1" applyFill="1" applyBorder="1" applyAlignment="1">
      <alignment horizontal="center" vertical="center"/>
    </xf>
    <xf numFmtId="44" fontId="4" fillId="7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4" fillId="5" borderId="4" xfId="0" applyNumberFormat="1" applyFont="1" applyFill="1" applyBorder="1" applyAlignment="1">
      <alignment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4" fontId="4" fillId="5" borderId="4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49" fontId="4" fillId="7" borderId="7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4" fontId="4" fillId="7" borderId="6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4" fontId="4" fillId="5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4" fontId="4" fillId="5" borderId="12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44" fontId="5" fillId="0" borderId="1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horizontal="center" vertical="center" wrapText="1"/>
    </xf>
    <xf numFmtId="44" fontId="5" fillId="0" borderId="18" xfId="0" applyNumberFormat="1" applyFont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44" fontId="9" fillId="0" borderId="16" xfId="0" applyNumberFormat="1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vertical="center" wrapText="1"/>
    </xf>
    <xf numFmtId="49" fontId="9" fillId="2" borderId="15" xfId="0" applyNumberFormat="1" applyFont="1" applyFill="1" applyBorder="1" applyAlignment="1">
      <alignment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4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4" fontId="5" fillId="0" borderId="23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4" fontId="9" fillId="0" borderId="23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4" fontId="9" fillId="0" borderId="21" xfId="0" applyNumberFormat="1" applyFont="1" applyBorder="1" applyAlignment="1">
      <alignment horizontal="center" vertical="center" wrapText="1"/>
    </xf>
    <xf numFmtId="49" fontId="4" fillId="7" borderId="11" xfId="0" applyNumberFormat="1" applyFont="1" applyFill="1" applyBorder="1" applyAlignment="1">
      <alignment horizontal="center" vertical="center" wrapText="1"/>
    </xf>
    <xf numFmtId="44" fontId="4" fillId="7" borderId="12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4" fontId="9" fillId="0" borderId="12" xfId="0" applyNumberFormat="1" applyFont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4" fontId="4" fillId="5" borderId="8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vertical="top" wrapText="1"/>
    </xf>
    <xf numFmtId="49" fontId="4" fillId="2" borderId="24" xfId="0" applyNumberFormat="1" applyFont="1" applyFill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44" fontId="5" fillId="0" borderId="24" xfId="0" applyNumberFormat="1" applyFont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left" vertical="center" wrapText="1"/>
    </xf>
    <xf numFmtId="49" fontId="8" fillId="5" borderId="0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vertical="center" wrapText="1"/>
    </xf>
    <xf numFmtId="49" fontId="5" fillId="2" borderId="24" xfId="0" applyNumberFormat="1" applyFont="1" applyFill="1" applyBorder="1" applyAlignment="1">
      <alignment horizontal="left" vertical="top" wrapText="1"/>
    </xf>
    <xf numFmtId="44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4" fontId="5" fillId="0" borderId="27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4" fontId="4" fillId="5" borderId="6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6" borderId="5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129972</xdr:colOff>
      <xdr:row>0</xdr:row>
      <xdr:rowOff>139792</xdr:rowOff>
    </xdr:from>
    <xdr:to>
      <xdr:col>0</xdr:col>
      <xdr:colOff>644047</xdr:colOff>
      <xdr:row>1</xdr:row>
      <xdr:rowOff>224789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1859DD-CA46-4DC9-B42C-CD90CB33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72" y="139792"/>
          <a:ext cx="510265" cy="27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4"/>
  <sheetViews>
    <sheetView tabSelected="1" view="pageBreakPreview" topLeftCell="A336" zoomScaleNormal="115" zoomScaleSheetLayoutView="100" workbookViewId="0">
      <selection activeCell="E111" sqref="E111"/>
    </sheetView>
  </sheetViews>
  <sheetFormatPr baseColWidth="10" defaultColWidth="11.42578125" defaultRowHeight="15" x14ac:dyDescent="0.2"/>
  <cols>
    <col min="1" max="1" width="11.28515625" style="50" bestFit="1" customWidth="1"/>
    <col min="2" max="2" width="88.140625" style="51" customWidth="1"/>
    <col min="3" max="3" width="12.42578125" style="51" hidden="1" customWidth="1"/>
    <col min="4" max="4" width="9.42578125" style="52" customWidth="1"/>
    <col min="5" max="5" width="15.140625" style="51" customWidth="1"/>
    <col min="6" max="6" width="11.7109375" style="3" bestFit="1" customWidth="1"/>
  </cols>
  <sheetData>
    <row r="1" spans="1:8" ht="15.75" x14ac:dyDescent="0.2">
      <c r="A1" s="56"/>
      <c r="B1" s="142" t="s">
        <v>0</v>
      </c>
      <c r="C1" s="8" t="s">
        <v>1</v>
      </c>
      <c r="D1" s="147"/>
      <c r="E1" s="57" t="s">
        <v>2</v>
      </c>
    </row>
    <row r="2" spans="1:8" ht="26.25" customHeight="1" x14ac:dyDescent="0.2">
      <c r="A2" s="58"/>
      <c r="B2" s="143" t="s">
        <v>3</v>
      </c>
      <c r="C2" s="8" t="s">
        <v>4</v>
      </c>
      <c r="D2" s="144"/>
      <c r="E2" s="57"/>
    </row>
    <row r="3" spans="1:8" ht="31.5" x14ac:dyDescent="0.2">
      <c r="A3" s="59" t="s">
        <v>5</v>
      </c>
      <c r="B3" s="9" t="s">
        <v>6</v>
      </c>
      <c r="C3" s="10" t="s">
        <v>68</v>
      </c>
      <c r="D3" s="10" t="s">
        <v>7</v>
      </c>
      <c r="E3" s="10" t="s">
        <v>69</v>
      </c>
      <c r="F3" s="4"/>
      <c r="G3" s="2"/>
      <c r="H3" s="2"/>
    </row>
    <row r="4" spans="1:8" ht="15.75" x14ac:dyDescent="0.2">
      <c r="A4" s="60"/>
      <c r="B4" s="146" t="s">
        <v>8</v>
      </c>
      <c r="C4" s="11"/>
      <c r="D4" s="11"/>
      <c r="E4" s="61">
        <f>E5+E15+E111+E284+E340</f>
        <v>164440.91000000003</v>
      </c>
      <c r="G4" s="6"/>
      <c r="H4" s="7"/>
    </row>
    <row r="5" spans="1:8" ht="15.75" x14ac:dyDescent="0.2">
      <c r="A5" s="62" t="s">
        <v>9</v>
      </c>
      <c r="B5" s="12" t="s">
        <v>10</v>
      </c>
      <c r="C5" s="14"/>
      <c r="D5" s="13"/>
      <c r="E5" s="63">
        <f>SUM(E6:E14)</f>
        <v>8664.64</v>
      </c>
    </row>
    <row r="6" spans="1:8" ht="31.5" x14ac:dyDescent="0.2">
      <c r="A6" s="81"/>
      <c r="B6" s="82" t="s">
        <v>123</v>
      </c>
      <c r="C6" s="84">
        <v>198</v>
      </c>
      <c r="D6" s="83">
        <v>1</v>
      </c>
      <c r="E6" s="85">
        <f>D6*C6</f>
        <v>198</v>
      </c>
    </row>
    <row r="7" spans="1:8" ht="31.5" x14ac:dyDescent="0.2">
      <c r="A7" s="64"/>
      <c r="B7" s="15" t="s">
        <v>79</v>
      </c>
      <c r="C7" s="17">
        <v>1020.8</v>
      </c>
      <c r="D7" s="16">
        <v>1</v>
      </c>
      <c r="E7" s="65">
        <f>D7*C7</f>
        <v>1020.8</v>
      </c>
    </row>
    <row r="8" spans="1:8" ht="31.5" x14ac:dyDescent="0.2">
      <c r="A8" s="108"/>
      <c r="B8" s="78" t="s">
        <v>105</v>
      </c>
      <c r="C8" s="80">
        <v>599.09</v>
      </c>
      <c r="D8" s="79">
        <v>1</v>
      </c>
      <c r="E8" s="109">
        <f>D8*C8</f>
        <v>599.09</v>
      </c>
    </row>
    <row r="9" spans="1:8" ht="47.25" x14ac:dyDescent="0.2">
      <c r="A9" s="108"/>
      <c r="B9" s="78" t="s">
        <v>78</v>
      </c>
      <c r="C9" s="80">
        <v>1214.75</v>
      </c>
      <c r="D9" s="79">
        <v>1</v>
      </c>
      <c r="E9" s="109">
        <f>D9*C9</f>
        <v>1214.75</v>
      </c>
    </row>
    <row r="10" spans="1:8" ht="31.5" x14ac:dyDescent="0.25">
      <c r="A10" s="108"/>
      <c r="B10" s="78" t="s">
        <v>81</v>
      </c>
      <c r="C10" s="80">
        <v>2035</v>
      </c>
      <c r="D10" s="79">
        <v>1</v>
      </c>
      <c r="E10" s="109">
        <f>C10*D10</f>
        <v>2035</v>
      </c>
      <c r="F10" s="5"/>
      <c r="G10" s="1"/>
    </row>
    <row r="11" spans="1:8" ht="15.75" x14ac:dyDescent="0.25">
      <c r="A11" s="108"/>
      <c r="B11" s="86" t="s">
        <v>139</v>
      </c>
      <c r="C11" s="80">
        <v>212</v>
      </c>
      <c r="D11" s="79">
        <v>1</v>
      </c>
      <c r="E11" s="109">
        <f>C11*D11</f>
        <v>212</v>
      </c>
      <c r="F11" s="5"/>
      <c r="G11" s="1"/>
    </row>
    <row r="12" spans="1:8" ht="31.5" x14ac:dyDescent="0.25">
      <c r="A12" s="110"/>
      <c r="B12" s="125" t="s">
        <v>121</v>
      </c>
      <c r="C12" s="91">
        <v>835</v>
      </c>
      <c r="D12" s="90">
        <v>1</v>
      </c>
      <c r="E12" s="111">
        <f>C12*D12</f>
        <v>835</v>
      </c>
      <c r="F12" s="5"/>
      <c r="G12" s="1"/>
    </row>
    <row r="13" spans="1:8" ht="31.5" x14ac:dyDescent="0.25">
      <c r="A13" s="81"/>
      <c r="B13" s="126" t="s">
        <v>112</v>
      </c>
      <c r="C13" s="84">
        <v>1100</v>
      </c>
      <c r="D13" s="83">
        <v>1</v>
      </c>
      <c r="E13" s="85">
        <f>C13*D13</f>
        <v>1100</v>
      </c>
      <c r="F13" s="5"/>
      <c r="G13" s="1"/>
    </row>
    <row r="14" spans="1:8" ht="47.25" x14ac:dyDescent="0.25">
      <c r="A14" s="81"/>
      <c r="B14" s="82" t="s">
        <v>111</v>
      </c>
      <c r="C14" s="84">
        <v>1450</v>
      </c>
      <c r="D14" s="83">
        <v>1</v>
      </c>
      <c r="E14" s="85">
        <f>C14*D14</f>
        <v>1450</v>
      </c>
      <c r="F14" s="5"/>
      <c r="G14" s="1"/>
    </row>
    <row r="15" spans="1:8" ht="15.75" x14ac:dyDescent="0.2">
      <c r="A15" s="68" t="s">
        <v>11</v>
      </c>
      <c r="B15" s="22" t="s">
        <v>89</v>
      </c>
      <c r="C15" s="24"/>
      <c r="D15" s="23"/>
      <c r="E15" s="69">
        <f>E16+E28+E41+E55+E64+E74+E88+E100</f>
        <v>44955.280000000006</v>
      </c>
    </row>
    <row r="16" spans="1:8" ht="15.75" x14ac:dyDescent="0.2">
      <c r="A16" s="70" t="s">
        <v>12</v>
      </c>
      <c r="B16" s="25" t="s">
        <v>13</v>
      </c>
      <c r="C16" s="27"/>
      <c r="D16" s="26"/>
      <c r="E16" s="71">
        <f>SUM(E17:E27)</f>
        <v>5950.3899999999994</v>
      </c>
    </row>
    <row r="17" spans="1:7" ht="31.5" x14ac:dyDescent="0.2">
      <c r="A17" s="81"/>
      <c r="B17" s="82" t="s">
        <v>94</v>
      </c>
      <c r="C17" s="84">
        <v>70</v>
      </c>
      <c r="D17" s="83">
        <v>1</v>
      </c>
      <c r="E17" s="85">
        <f>D17*C17</f>
        <v>70</v>
      </c>
    </row>
    <row r="18" spans="1:7" ht="31.5" x14ac:dyDescent="0.2">
      <c r="A18" s="81"/>
      <c r="B18" s="82" t="s">
        <v>123</v>
      </c>
      <c r="C18" s="84">
        <v>198</v>
      </c>
      <c r="D18" s="83">
        <v>1</v>
      </c>
      <c r="E18" s="85">
        <f>D18*C18</f>
        <v>198</v>
      </c>
    </row>
    <row r="19" spans="1:7" ht="31.5" x14ac:dyDescent="0.2">
      <c r="A19" s="64"/>
      <c r="B19" s="15" t="s">
        <v>79</v>
      </c>
      <c r="C19" s="17">
        <v>1020.8</v>
      </c>
      <c r="D19" s="16">
        <v>1</v>
      </c>
      <c r="E19" s="65">
        <f>D19*C19</f>
        <v>1020.8</v>
      </c>
    </row>
    <row r="20" spans="1:7" ht="31.5" x14ac:dyDescent="0.25">
      <c r="A20" s="108"/>
      <c r="B20" s="86" t="s">
        <v>82</v>
      </c>
      <c r="C20" s="80">
        <v>742.5</v>
      </c>
      <c r="D20" s="79">
        <v>1</v>
      </c>
      <c r="E20" s="109">
        <f>D20*C20</f>
        <v>742.5</v>
      </c>
      <c r="F20" s="5"/>
      <c r="G20" s="1"/>
    </row>
    <row r="21" spans="1:7" ht="31.5" x14ac:dyDescent="0.2">
      <c r="A21" s="108"/>
      <c r="B21" s="86" t="s">
        <v>106</v>
      </c>
      <c r="C21" s="80">
        <v>599.09</v>
      </c>
      <c r="D21" s="79">
        <v>1</v>
      </c>
      <c r="E21" s="109">
        <f>D21*C21</f>
        <v>599.09</v>
      </c>
    </row>
    <row r="22" spans="1:7" ht="63" x14ac:dyDescent="0.25">
      <c r="A22" s="108"/>
      <c r="B22" s="87" t="s">
        <v>93</v>
      </c>
      <c r="C22" s="80">
        <v>470</v>
      </c>
      <c r="D22" s="79">
        <v>1</v>
      </c>
      <c r="E22" s="109">
        <f>C22*D22</f>
        <v>470</v>
      </c>
      <c r="F22" s="5"/>
      <c r="G22" s="1"/>
    </row>
    <row r="23" spans="1:7" ht="31.5" x14ac:dyDescent="0.2">
      <c r="A23" s="110"/>
      <c r="B23" s="106" t="s">
        <v>85</v>
      </c>
      <c r="C23" s="91">
        <v>200</v>
      </c>
      <c r="D23" s="90">
        <v>1</v>
      </c>
      <c r="E23" s="111">
        <f>C23*D23</f>
        <v>200</v>
      </c>
      <c r="G23" s="1"/>
    </row>
    <row r="24" spans="1:7" ht="31.5" x14ac:dyDescent="0.25">
      <c r="A24" s="81"/>
      <c r="B24" s="126" t="s">
        <v>70</v>
      </c>
      <c r="C24" s="84">
        <v>500</v>
      </c>
      <c r="D24" s="83">
        <v>1</v>
      </c>
      <c r="E24" s="85">
        <f>C24*D24</f>
        <v>500</v>
      </c>
      <c r="F24" s="5"/>
      <c r="G24" s="1"/>
    </row>
    <row r="25" spans="1:7" ht="31.5" x14ac:dyDescent="0.25">
      <c r="A25" s="66"/>
      <c r="B25" s="33" t="s">
        <v>103</v>
      </c>
      <c r="C25" s="20">
        <v>1450</v>
      </c>
      <c r="D25" s="19">
        <v>1</v>
      </c>
      <c r="E25" s="67">
        <f>C25*D25</f>
        <v>1450</v>
      </c>
      <c r="F25" s="5"/>
      <c r="G25" s="1"/>
    </row>
    <row r="26" spans="1:7" ht="47.25" x14ac:dyDescent="0.25">
      <c r="A26" s="108"/>
      <c r="B26" s="86" t="s">
        <v>95</v>
      </c>
      <c r="C26" s="80">
        <v>400</v>
      </c>
      <c r="D26" s="79">
        <v>1</v>
      </c>
      <c r="E26" s="109">
        <f>C26*D26</f>
        <v>400</v>
      </c>
      <c r="F26" s="5"/>
      <c r="G26" s="1"/>
    </row>
    <row r="27" spans="1:7" ht="47.25" x14ac:dyDescent="0.25">
      <c r="A27" s="72"/>
      <c r="B27" s="34" t="s">
        <v>99</v>
      </c>
      <c r="C27" s="32">
        <v>300</v>
      </c>
      <c r="D27" s="31">
        <v>1</v>
      </c>
      <c r="E27" s="73">
        <f>C27*D27</f>
        <v>300</v>
      </c>
      <c r="F27" s="5"/>
      <c r="G27" s="1"/>
    </row>
    <row r="28" spans="1:7" ht="15.75" x14ac:dyDescent="0.2">
      <c r="A28" s="74" t="s">
        <v>14</v>
      </c>
      <c r="B28" s="53" t="s">
        <v>15</v>
      </c>
      <c r="C28" s="55"/>
      <c r="D28" s="54"/>
      <c r="E28" s="75">
        <f>SUM(E29:E40)</f>
        <v>5773.8</v>
      </c>
    </row>
    <row r="29" spans="1:7" ht="31.5" x14ac:dyDescent="0.2">
      <c r="A29" s="66"/>
      <c r="B29" s="15" t="s">
        <v>79</v>
      </c>
      <c r="C29" s="20">
        <v>1020.8</v>
      </c>
      <c r="D29" s="19">
        <v>1</v>
      </c>
      <c r="E29" s="67">
        <f>D29*C29</f>
        <v>1020.8</v>
      </c>
    </row>
    <row r="30" spans="1:7" ht="31.5" x14ac:dyDescent="0.2">
      <c r="A30" s="81"/>
      <c r="B30" s="82" t="s">
        <v>123</v>
      </c>
      <c r="C30" s="84">
        <v>198</v>
      </c>
      <c r="D30" s="83">
        <v>1</v>
      </c>
      <c r="E30" s="85">
        <f>D30*C30</f>
        <v>198</v>
      </c>
    </row>
    <row r="31" spans="1:7" ht="63" x14ac:dyDescent="0.25">
      <c r="A31" s="108"/>
      <c r="B31" s="87" t="s">
        <v>93</v>
      </c>
      <c r="C31" s="80">
        <v>470</v>
      </c>
      <c r="D31" s="79">
        <v>1</v>
      </c>
      <c r="E31" s="109">
        <f>D31*C31</f>
        <v>470</v>
      </c>
      <c r="F31" s="5"/>
      <c r="G31" s="1"/>
    </row>
    <row r="32" spans="1:7" ht="31.5" x14ac:dyDescent="0.25">
      <c r="A32" s="108"/>
      <c r="B32" s="87" t="s">
        <v>117</v>
      </c>
      <c r="C32" s="80">
        <v>250</v>
      </c>
      <c r="D32" s="79">
        <v>1</v>
      </c>
      <c r="E32" s="109">
        <f>C32*D32</f>
        <v>250</v>
      </c>
      <c r="F32" s="5"/>
      <c r="G32" s="1"/>
    </row>
    <row r="33" spans="1:7" ht="31.5" x14ac:dyDescent="0.25">
      <c r="A33" s="108"/>
      <c r="B33" s="87" t="s">
        <v>92</v>
      </c>
      <c r="C33" s="80">
        <v>315</v>
      </c>
      <c r="D33" s="79">
        <v>1</v>
      </c>
      <c r="E33" s="109">
        <f>C33*D33</f>
        <v>315</v>
      </c>
      <c r="F33" s="5"/>
      <c r="G33" s="1"/>
    </row>
    <row r="34" spans="1:7" ht="31.5" x14ac:dyDescent="0.25">
      <c r="A34" s="110"/>
      <c r="B34" s="89" t="s">
        <v>83</v>
      </c>
      <c r="C34" s="91">
        <v>270</v>
      </c>
      <c r="D34" s="90">
        <v>1</v>
      </c>
      <c r="E34" s="111">
        <f>C34*D34</f>
        <v>270</v>
      </c>
      <c r="F34" s="5"/>
      <c r="G34" s="1"/>
    </row>
    <row r="35" spans="1:7" ht="31.5" x14ac:dyDescent="0.25">
      <c r="A35" s="92"/>
      <c r="B35" s="93" t="s">
        <v>70</v>
      </c>
      <c r="C35" s="95">
        <v>500</v>
      </c>
      <c r="D35" s="94">
        <v>1</v>
      </c>
      <c r="E35" s="96">
        <f>C35*D35</f>
        <v>500</v>
      </c>
      <c r="F35" s="5"/>
      <c r="G35" s="1"/>
    </row>
    <row r="36" spans="1:7" ht="47.25" x14ac:dyDescent="0.25">
      <c r="A36" s="72"/>
      <c r="B36" s="30" t="s">
        <v>71</v>
      </c>
      <c r="C36" s="32">
        <v>100</v>
      </c>
      <c r="D36" s="31">
        <v>1</v>
      </c>
      <c r="E36" s="73">
        <f>C36*D36</f>
        <v>100</v>
      </c>
      <c r="F36" s="5"/>
      <c r="G36" s="1"/>
    </row>
    <row r="37" spans="1:7" ht="31.5" x14ac:dyDescent="0.25">
      <c r="A37" s="66"/>
      <c r="B37" s="33" t="s">
        <v>103</v>
      </c>
      <c r="C37" s="20">
        <v>1450</v>
      </c>
      <c r="D37" s="19">
        <v>1</v>
      </c>
      <c r="E37" s="67">
        <f>C37*D37</f>
        <v>1450</v>
      </c>
      <c r="F37" s="5"/>
      <c r="G37" s="1"/>
    </row>
    <row r="38" spans="1:7" ht="31.5" x14ac:dyDescent="0.25">
      <c r="A38" s="112"/>
      <c r="B38" s="97" t="s">
        <v>72</v>
      </c>
      <c r="C38" s="99">
        <v>500</v>
      </c>
      <c r="D38" s="98">
        <v>1</v>
      </c>
      <c r="E38" s="113">
        <f>C38*D38</f>
        <v>500</v>
      </c>
      <c r="F38" s="5"/>
      <c r="G38" s="1"/>
    </row>
    <row r="39" spans="1:7" ht="47.25" x14ac:dyDescent="0.25">
      <c r="A39" s="108"/>
      <c r="B39" s="86" t="s">
        <v>95</v>
      </c>
      <c r="C39" s="80">
        <v>400</v>
      </c>
      <c r="D39" s="79">
        <v>1</v>
      </c>
      <c r="E39" s="109">
        <f>C39*D39</f>
        <v>400</v>
      </c>
      <c r="F39" s="5"/>
      <c r="G39" s="1"/>
    </row>
    <row r="40" spans="1:7" ht="47.25" x14ac:dyDescent="0.25">
      <c r="A40" s="72"/>
      <c r="B40" s="34" t="s">
        <v>98</v>
      </c>
      <c r="C40" s="32">
        <v>300</v>
      </c>
      <c r="D40" s="31">
        <v>1</v>
      </c>
      <c r="E40" s="73">
        <f>C40*D40</f>
        <v>300</v>
      </c>
      <c r="F40" s="5"/>
      <c r="G40" s="1"/>
    </row>
    <row r="41" spans="1:7" ht="15.75" x14ac:dyDescent="0.2">
      <c r="A41" s="70" t="s">
        <v>16</v>
      </c>
      <c r="B41" s="25" t="s">
        <v>17</v>
      </c>
      <c r="C41" s="27"/>
      <c r="D41" s="26"/>
      <c r="E41" s="71">
        <f>SUM(E42:E54)</f>
        <v>6193.8</v>
      </c>
    </row>
    <row r="42" spans="1:7" ht="31.5" x14ac:dyDescent="0.2">
      <c r="A42" s="64"/>
      <c r="B42" s="15" t="s">
        <v>79</v>
      </c>
      <c r="C42" s="17">
        <v>1020.8</v>
      </c>
      <c r="D42" s="16">
        <v>1</v>
      </c>
      <c r="E42" s="65">
        <f>D42*C42</f>
        <v>1020.8</v>
      </c>
    </row>
    <row r="43" spans="1:7" ht="31.5" x14ac:dyDescent="0.2">
      <c r="A43" s="81"/>
      <c r="B43" s="82" t="s">
        <v>123</v>
      </c>
      <c r="C43" s="84">
        <v>198</v>
      </c>
      <c r="D43" s="83">
        <v>1</v>
      </c>
      <c r="E43" s="85">
        <f>D43*C43</f>
        <v>198</v>
      </c>
    </row>
    <row r="44" spans="1:7" ht="63" x14ac:dyDescent="0.25">
      <c r="A44" s="66"/>
      <c r="B44" s="102" t="s">
        <v>80</v>
      </c>
      <c r="C44" s="20">
        <v>470</v>
      </c>
      <c r="D44" s="19">
        <v>1</v>
      </c>
      <c r="E44" s="67">
        <f>C44*D44</f>
        <v>470</v>
      </c>
      <c r="F44" s="5"/>
      <c r="G44" s="1"/>
    </row>
    <row r="45" spans="1:7" ht="31.5" x14ac:dyDescent="0.2">
      <c r="A45" s="108"/>
      <c r="B45" s="87" t="s">
        <v>119</v>
      </c>
      <c r="C45" s="80">
        <v>200</v>
      </c>
      <c r="D45" s="79">
        <v>1</v>
      </c>
      <c r="E45" s="109">
        <f>C45*D45</f>
        <v>200</v>
      </c>
      <c r="G45" s="1"/>
    </row>
    <row r="46" spans="1:7" ht="31.5" x14ac:dyDescent="0.25">
      <c r="A46" s="108"/>
      <c r="B46" s="87" t="s">
        <v>117</v>
      </c>
      <c r="C46" s="80">
        <v>250</v>
      </c>
      <c r="D46" s="79">
        <v>1</v>
      </c>
      <c r="E46" s="109">
        <f>C46*D46</f>
        <v>250</v>
      </c>
      <c r="F46" s="5"/>
      <c r="G46" s="1"/>
    </row>
    <row r="47" spans="1:7" ht="31.5" x14ac:dyDescent="0.25">
      <c r="A47" s="108"/>
      <c r="B47" s="87" t="s">
        <v>92</v>
      </c>
      <c r="C47" s="80">
        <v>315</v>
      </c>
      <c r="D47" s="79">
        <v>1</v>
      </c>
      <c r="E47" s="109">
        <f>C47*D47</f>
        <v>315</v>
      </c>
      <c r="F47" s="5"/>
      <c r="G47" s="1"/>
    </row>
    <row r="48" spans="1:7" ht="31.5" x14ac:dyDescent="0.25">
      <c r="A48" s="66"/>
      <c r="B48" s="38" t="s">
        <v>84</v>
      </c>
      <c r="C48" s="20">
        <v>290</v>
      </c>
      <c r="D48" s="19">
        <v>1</v>
      </c>
      <c r="E48" s="67">
        <f>C48*D48</f>
        <v>290</v>
      </c>
      <c r="F48" s="5"/>
      <c r="G48" s="1"/>
    </row>
    <row r="49" spans="1:7" ht="31.5" x14ac:dyDescent="0.25">
      <c r="A49" s="92"/>
      <c r="B49" s="93" t="s">
        <v>70</v>
      </c>
      <c r="C49" s="95">
        <v>700</v>
      </c>
      <c r="D49" s="94">
        <v>1</v>
      </c>
      <c r="E49" s="96">
        <f>C49*D49</f>
        <v>700</v>
      </c>
      <c r="F49" s="5"/>
      <c r="G49" s="1"/>
    </row>
    <row r="50" spans="1:7" ht="47.25" x14ac:dyDescent="0.25">
      <c r="A50" s="72"/>
      <c r="B50" s="30" t="s">
        <v>71</v>
      </c>
      <c r="C50" s="32">
        <v>100</v>
      </c>
      <c r="D50" s="31">
        <v>1</v>
      </c>
      <c r="E50" s="73">
        <f>C50*D50</f>
        <v>100</v>
      </c>
      <c r="F50" s="5"/>
      <c r="G50" s="1"/>
    </row>
    <row r="51" spans="1:7" ht="31.5" x14ac:dyDescent="0.25">
      <c r="A51" s="66"/>
      <c r="B51" s="28" t="s">
        <v>103</v>
      </c>
      <c r="C51" s="20">
        <v>1450</v>
      </c>
      <c r="D51" s="19">
        <v>1</v>
      </c>
      <c r="E51" s="67">
        <f>C51*D51</f>
        <v>1450</v>
      </c>
      <c r="F51" s="5"/>
      <c r="G51" s="1"/>
    </row>
    <row r="52" spans="1:7" ht="31.5" x14ac:dyDescent="0.25">
      <c r="A52" s="114"/>
      <c r="B52" s="103" t="s">
        <v>72</v>
      </c>
      <c r="C52" s="105">
        <v>500</v>
      </c>
      <c r="D52" s="104">
        <v>1</v>
      </c>
      <c r="E52" s="115">
        <f>C52*D52</f>
        <v>500</v>
      </c>
      <c r="F52" s="5"/>
      <c r="G52" s="1"/>
    </row>
    <row r="53" spans="1:7" ht="47.25" x14ac:dyDescent="0.25">
      <c r="A53" s="108"/>
      <c r="B53" s="86" t="s">
        <v>95</v>
      </c>
      <c r="C53" s="80">
        <v>400</v>
      </c>
      <c r="D53" s="79">
        <v>1</v>
      </c>
      <c r="E53" s="109">
        <f>C53*D53</f>
        <v>400</v>
      </c>
      <c r="F53" s="5"/>
      <c r="G53" s="1"/>
    </row>
    <row r="54" spans="1:7" ht="47.25" x14ac:dyDescent="0.25">
      <c r="A54" s="72"/>
      <c r="B54" s="34" t="s">
        <v>98</v>
      </c>
      <c r="C54" s="32">
        <v>300</v>
      </c>
      <c r="D54" s="31">
        <v>1</v>
      </c>
      <c r="E54" s="73">
        <f>C54*D54</f>
        <v>300</v>
      </c>
      <c r="F54" s="5"/>
      <c r="G54" s="1"/>
    </row>
    <row r="55" spans="1:7" ht="15.75" x14ac:dyDescent="0.2">
      <c r="A55" s="70" t="s">
        <v>18</v>
      </c>
      <c r="B55" s="25" t="s">
        <v>19</v>
      </c>
      <c r="C55" s="27"/>
      <c r="D55" s="26"/>
      <c r="E55" s="71">
        <f>SUM(E56:E63)</f>
        <v>4653.8</v>
      </c>
    </row>
    <row r="56" spans="1:7" ht="31.5" x14ac:dyDescent="0.2">
      <c r="A56" s="92"/>
      <c r="B56" s="15" t="s">
        <v>79</v>
      </c>
      <c r="C56" s="95">
        <v>1020.8</v>
      </c>
      <c r="D56" s="94">
        <v>1</v>
      </c>
      <c r="E56" s="96">
        <f>D56*C56</f>
        <v>1020.8</v>
      </c>
    </row>
    <row r="57" spans="1:7" ht="31.5" x14ac:dyDescent="0.2">
      <c r="A57" s="81"/>
      <c r="B57" s="82" t="s">
        <v>123</v>
      </c>
      <c r="C57" s="84">
        <v>198</v>
      </c>
      <c r="D57" s="83">
        <v>1</v>
      </c>
      <c r="E57" s="85">
        <f>D57*C57</f>
        <v>198</v>
      </c>
    </row>
    <row r="58" spans="1:7" ht="31.5" x14ac:dyDescent="0.25">
      <c r="A58" s="66"/>
      <c r="B58" s="89" t="s">
        <v>115</v>
      </c>
      <c r="C58" s="20">
        <v>770</v>
      </c>
      <c r="D58" s="19">
        <v>1</v>
      </c>
      <c r="E58" s="67">
        <f>C58*D58</f>
        <v>770</v>
      </c>
      <c r="F58" s="5"/>
      <c r="G58" s="1"/>
    </row>
    <row r="59" spans="1:7" ht="31.5" x14ac:dyDescent="0.25">
      <c r="A59" s="137"/>
      <c r="B59" s="128" t="s">
        <v>114</v>
      </c>
      <c r="C59" s="130">
        <v>15</v>
      </c>
      <c r="D59" s="129">
        <v>1</v>
      </c>
      <c r="E59" s="136">
        <f>C59*D59</f>
        <v>15</v>
      </c>
      <c r="F59" s="5"/>
      <c r="G59" s="1"/>
    </row>
    <row r="60" spans="1:7" ht="31.5" x14ac:dyDescent="0.25">
      <c r="A60" s="72"/>
      <c r="B60" s="30" t="s">
        <v>70</v>
      </c>
      <c r="C60" s="32">
        <v>500</v>
      </c>
      <c r="D60" s="31">
        <v>1</v>
      </c>
      <c r="E60" s="73">
        <f>C60*D60</f>
        <v>500</v>
      </c>
      <c r="F60" s="5"/>
      <c r="G60" s="1"/>
    </row>
    <row r="61" spans="1:7" ht="31.5" x14ac:dyDescent="0.25">
      <c r="A61" s="66"/>
      <c r="B61" s="28" t="s">
        <v>103</v>
      </c>
      <c r="C61" s="20">
        <v>1450</v>
      </c>
      <c r="D61" s="19">
        <v>1</v>
      </c>
      <c r="E61" s="67">
        <f>C61*D61</f>
        <v>1450</v>
      </c>
      <c r="F61" s="5"/>
      <c r="G61" s="1"/>
    </row>
    <row r="62" spans="1:7" ht="47.25" x14ac:dyDescent="0.25">
      <c r="A62" s="108"/>
      <c r="B62" s="86" t="s">
        <v>95</v>
      </c>
      <c r="C62" s="80">
        <v>400</v>
      </c>
      <c r="D62" s="79">
        <v>1</v>
      </c>
      <c r="E62" s="109">
        <f>C62*D62</f>
        <v>400</v>
      </c>
      <c r="F62" s="5"/>
      <c r="G62" s="1"/>
    </row>
    <row r="63" spans="1:7" ht="47.25" x14ac:dyDescent="0.25">
      <c r="A63" s="72"/>
      <c r="B63" s="34" t="s">
        <v>98</v>
      </c>
      <c r="C63" s="32">
        <v>300</v>
      </c>
      <c r="D63" s="31">
        <v>1</v>
      </c>
      <c r="E63" s="73">
        <f>C63*D63</f>
        <v>300</v>
      </c>
      <c r="F63" s="5"/>
      <c r="G63" s="1"/>
    </row>
    <row r="64" spans="1:7" ht="15.75" x14ac:dyDescent="0.2">
      <c r="A64" s="141" t="s">
        <v>20</v>
      </c>
      <c r="B64" s="35" t="s">
        <v>122</v>
      </c>
      <c r="C64" s="37"/>
      <c r="D64" s="36"/>
      <c r="E64" s="140">
        <f>SUM(E65:E73)</f>
        <v>4312.09</v>
      </c>
    </row>
    <row r="65" spans="1:7" ht="31.5" x14ac:dyDescent="0.2">
      <c r="A65" s="66"/>
      <c r="B65" s="76" t="s">
        <v>105</v>
      </c>
      <c r="C65" s="20">
        <v>599.09</v>
      </c>
      <c r="D65" s="19">
        <v>1</v>
      </c>
      <c r="E65" s="67">
        <f>D65*C65</f>
        <v>599.09</v>
      </c>
    </row>
    <row r="66" spans="1:7" ht="31.5" x14ac:dyDescent="0.2">
      <c r="A66" s="81"/>
      <c r="B66" s="82" t="s">
        <v>123</v>
      </c>
      <c r="C66" s="84">
        <v>198</v>
      </c>
      <c r="D66" s="83">
        <v>1</v>
      </c>
      <c r="E66" s="85">
        <f>D66*C66</f>
        <v>198</v>
      </c>
    </row>
    <row r="67" spans="1:7" ht="31.5" x14ac:dyDescent="0.2">
      <c r="A67" s="66"/>
      <c r="B67" s="28" t="s">
        <v>124</v>
      </c>
      <c r="C67" s="20">
        <v>145</v>
      </c>
      <c r="D67" s="19">
        <v>1</v>
      </c>
      <c r="E67" s="67">
        <f>C67*D67</f>
        <v>145</v>
      </c>
    </row>
    <row r="68" spans="1:7" ht="63" x14ac:dyDescent="0.25">
      <c r="A68" s="108"/>
      <c r="B68" s="86" t="s">
        <v>80</v>
      </c>
      <c r="C68" s="80">
        <v>470</v>
      </c>
      <c r="D68" s="79">
        <v>1</v>
      </c>
      <c r="E68" s="109">
        <f>C68*D68</f>
        <v>470</v>
      </c>
      <c r="F68" s="5"/>
      <c r="G68" s="1"/>
    </row>
    <row r="69" spans="1:7" ht="31.5" x14ac:dyDescent="0.25">
      <c r="A69" s="108"/>
      <c r="B69" s="87" t="s">
        <v>117</v>
      </c>
      <c r="C69" s="80">
        <v>250</v>
      </c>
      <c r="D69" s="79">
        <v>1</v>
      </c>
      <c r="E69" s="109">
        <f>C69*D69</f>
        <v>250</v>
      </c>
      <c r="F69" s="5"/>
      <c r="G69" s="1"/>
    </row>
    <row r="70" spans="1:7" ht="31.5" x14ac:dyDescent="0.25">
      <c r="A70" s="81"/>
      <c r="B70" s="126" t="s">
        <v>70</v>
      </c>
      <c r="C70" s="84">
        <v>500</v>
      </c>
      <c r="D70" s="83">
        <v>1</v>
      </c>
      <c r="E70" s="85">
        <f>C70*D70</f>
        <v>500</v>
      </c>
      <c r="F70" s="5"/>
      <c r="G70" s="1"/>
    </row>
    <row r="71" spans="1:7" ht="31.5" x14ac:dyDescent="0.25">
      <c r="A71" s="66"/>
      <c r="B71" s="28" t="s">
        <v>103</v>
      </c>
      <c r="C71" s="20">
        <v>1450</v>
      </c>
      <c r="D71" s="19">
        <v>1</v>
      </c>
      <c r="E71" s="67">
        <f>C71*D71</f>
        <v>1450</v>
      </c>
      <c r="F71" s="5"/>
      <c r="G71" s="1"/>
    </row>
    <row r="72" spans="1:7" ht="47.25" x14ac:dyDescent="0.25">
      <c r="A72" s="108"/>
      <c r="B72" s="86" t="s">
        <v>95</v>
      </c>
      <c r="C72" s="80">
        <v>400</v>
      </c>
      <c r="D72" s="79">
        <v>1</v>
      </c>
      <c r="E72" s="109">
        <f>C72*D72</f>
        <v>400</v>
      </c>
      <c r="F72" s="5"/>
      <c r="G72" s="1"/>
    </row>
    <row r="73" spans="1:7" ht="47.25" x14ac:dyDescent="0.25">
      <c r="A73" s="72"/>
      <c r="B73" s="34" t="s">
        <v>98</v>
      </c>
      <c r="C73" s="32">
        <v>300</v>
      </c>
      <c r="D73" s="31">
        <v>1</v>
      </c>
      <c r="E73" s="73">
        <f>C73*D73</f>
        <v>300</v>
      </c>
      <c r="F73" s="5"/>
      <c r="G73" s="1"/>
    </row>
    <row r="74" spans="1:7" ht="15.75" x14ac:dyDescent="0.2">
      <c r="A74" s="70" t="s">
        <v>21</v>
      </c>
      <c r="B74" s="25" t="s">
        <v>22</v>
      </c>
      <c r="C74" s="27"/>
      <c r="D74" s="26"/>
      <c r="E74" s="71">
        <f>SUM(E75:E87)</f>
        <v>6328.8</v>
      </c>
    </row>
    <row r="75" spans="1:7" ht="31.5" x14ac:dyDescent="0.2">
      <c r="A75" s="64"/>
      <c r="B75" s="15" t="s">
        <v>79</v>
      </c>
      <c r="C75" s="17">
        <v>1020.8</v>
      </c>
      <c r="D75" s="16">
        <v>1</v>
      </c>
      <c r="E75" s="65">
        <f>D75*C75</f>
        <v>1020.8</v>
      </c>
    </row>
    <row r="76" spans="1:7" ht="31.5" x14ac:dyDescent="0.2">
      <c r="A76" s="81"/>
      <c r="B76" s="82" t="s">
        <v>123</v>
      </c>
      <c r="C76" s="84">
        <v>198</v>
      </c>
      <c r="D76" s="83">
        <v>1</v>
      </c>
      <c r="E76" s="85">
        <f>D76*C76</f>
        <v>198</v>
      </c>
    </row>
    <row r="77" spans="1:7" ht="63" x14ac:dyDescent="0.25">
      <c r="A77" s="108"/>
      <c r="B77" s="87" t="s">
        <v>80</v>
      </c>
      <c r="C77" s="80">
        <v>470</v>
      </c>
      <c r="D77" s="79">
        <v>1</v>
      </c>
      <c r="E77" s="109">
        <f>C77*D77</f>
        <v>470</v>
      </c>
      <c r="F77" s="5"/>
      <c r="G77" s="1"/>
    </row>
    <row r="78" spans="1:7" ht="31.5" x14ac:dyDescent="0.2">
      <c r="A78" s="108"/>
      <c r="B78" s="87" t="s">
        <v>119</v>
      </c>
      <c r="C78" s="80">
        <v>200</v>
      </c>
      <c r="D78" s="79">
        <v>1</v>
      </c>
      <c r="E78" s="109">
        <f>C78*D78</f>
        <v>200</v>
      </c>
      <c r="G78" s="1"/>
    </row>
    <row r="79" spans="1:7" ht="31.5" x14ac:dyDescent="0.25">
      <c r="A79" s="108"/>
      <c r="B79" s="87" t="s">
        <v>117</v>
      </c>
      <c r="C79" s="80">
        <v>250</v>
      </c>
      <c r="D79" s="79">
        <v>1</v>
      </c>
      <c r="E79" s="109">
        <f>C79*D79</f>
        <v>250</v>
      </c>
      <c r="F79" s="5"/>
      <c r="G79" s="1"/>
    </row>
    <row r="80" spans="1:7" ht="31.5" x14ac:dyDescent="0.25">
      <c r="A80" s="108"/>
      <c r="B80" s="87" t="s">
        <v>88</v>
      </c>
      <c r="C80" s="80">
        <v>650</v>
      </c>
      <c r="D80" s="79">
        <v>1</v>
      </c>
      <c r="E80" s="109">
        <f>C80*D80</f>
        <v>650</v>
      </c>
      <c r="F80" s="5"/>
      <c r="G80" s="1"/>
    </row>
    <row r="81" spans="1:7" ht="31.5" x14ac:dyDescent="0.25">
      <c r="A81" s="110"/>
      <c r="B81" s="89" t="s">
        <v>84</v>
      </c>
      <c r="C81" s="91">
        <v>290</v>
      </c>
      <c r="D81" s="90">
        <v>1</v>
      </c>
      <c r="E81" s="111">
        <f>C81*D81</f>
        <v>290</v>
      </c>
      <c r="F81" s="5"/>
      <c r="G81" s="1"/>
    </row>
    <row r="82" spans="1:7" ht="31.5" x14ac:dyDescent="0.25">
      <c r="A82" s="92"/>
      <c r="B82" s="93" t="s">
        <v>70</v>
      </c>
      <c r="C82" s="17">
        <v>500</v>
      </c>
      <c r="D82" s="94">
        <v>1</v>
      </c>
      <c r="E82" s="96">
        <f>C82*D82</f>
        <v>500</v>
      </c>
      <c r="F82" s="5"/>
      <c r="G82" s="1"/>
    </row>
    <row r="83" spans="1:7" ht="47.25" x14ac:dyDescent="0.25">
      <c r="A83" s="72"/>
      <c r="B83" s="30" t="s">
        <v>71</v>
      </c>
      <c r="C83" s="130">
        <v>100</v>
      </c>
      <c r="D83" s="31">
        <v>1</v>
      </c>
      <c r="E83" s="73">
        <f>C83*D83</f>
        <v>100</v>
      </c>
      <c r="F83" s="5"/>
      <c r="G83" s="1"/>
    </row>
    <row r="84" spans="1:7" ht="31.5" x14ac:dyDescent="0.25">
      <c r="A84" s="66"/>
      <c r="B84" s="77" t="s">
        <v>103</v>
      </c>
      <c r="C84" s="20">
        <v>1450</v>
      </c>
      <c r="D84" s="94">
        <v>1</v>
      </c>
      <c r="E84" s="96">
        <f>C84*D84</f>
        <v>1450</v>
      </c>
      <c r="F84" s="5"/>
      <c r="G84" s="1"/>
    </row>
    <row r="85" spans="1:7" ht="31.5" x14ac:dyDescent="0.25">
      <c r="A85" s="118"/>
      <c r="B85" s="39" t="s">
        <v>72</v>
      </c>
      <c r="C85" s="105">
        <v>500</v>
      </c>
      <c r="D85" s="104">
        <v>1</v>
      </c>
      <c r="E85" s="115">
        <f>C85*D85</f>
        <v>500</v>
      </c>
      <c r="F85" s="5"/>
      <c r="G85" s="1"/>
    </row>
    <row r="86" spans="1:7" ht="47.25" x14ac:dyDescent="0.25">
      <c r="A86" s="66"/>
      <c r="B86" s="133" t="s">
        <v>95</v>
      </c>
      <c r="C86" s="80">
        <v>400</v>
      </c>
      <c r="D86" s="79">
        <v>1</v>
      </c>
      <c r="E86" s="109">
        <f>C86*D86</f>
        <v>400</v>
      </c>
      <c r="F86" s="5"/>
      <c r="G86" s="1"/>
    </row>
    <row r="87" spans="1:7" ht="47.25" x14ac:dyDescent="0.25">
      <c r="A87" s="137"/>
      <c r="B87" s="135" t="s">
        <v>98</v>
      </c>
      <c r="C87" s="32">
        <v>300</v>
      </c>
      <c r="D87" s="31">
        <v>1</v>
      </c>
      <c r="E87" s="73">
        <f>C87*D87</f>
        <v>300</v>
      </c>
      <c r="F87" s="5"/>
      <c r="G87" s="1"/>
    </row>
    <row r="88" spans="1:7" ht="15.75" x14ac:dyDescent="0.2">
      <c r="A88" s="70" t="s">
        <v>23</v>
      </c>
      <c r="B88" s="25" t="s">
        <v>24</v>
      </c>
      <c r="C88" s="27"/>
      <c r="D88" s="26"/>
      <c r="E88" s="71">
        <f>SUM(E89:E99)</f>
        <v>5938.8</v>
      </c>
    </row>
    <row r="89" spans="1:7" ht="31.5" x14ac:dyDescent="0.2">
      <c r="A89" s="64"/>
      <c r="B89" s="15" t="s">
        <v>79</v>
      </c>
      <c r="C89" s="17">
        <v>1020.8</v>
      </c>
      <c r="D89" s="16">
        <v>1</v>
      </c>
      <c r="E89" s="65">
        <f>D89*C89</f>
        <v>1020.8</v>
      </c>
    </row>
    <row r="90" spans="1:7" ht="31.5" x14ac:dyDescent="0.2">
      <c r="A90" s="81"/>
      <c r="B90" s="82" t="s">
        <v>123</v>
      </c>
      <c r="C90" s="84">
        <v>198</v>
      </c>
      <c r="D90" s="83">
        <v>1</v>
      </c>
      <c r="E90" s="85">
        <f>D90*C90</f>
        <v>198</v>
      </c>
    </row>
    <row r="91" spans="1:7" ht="63" x14ac:dyDescent="0.25">
      <c r="A91" s="108"/>
      <c r="B91" s="87" t="s">
        <v>80</v>
      </c>
      <c r="C91" s="80">
        <v>470</v>
      </c>
      <c r="D91" s="79">
        <v>1</v>
      </c>
      <c r="E91" s="109">
        <f>C91*D91</f>
        <v>470</v>
      </c>
      <c r="F91" s="5"/>
      <c r="G91" s="1"/>
    </row>
    <row r="92" spans="1:7" ht="31.5" x14ac:dyDescent="0.2">
      <c r="A92" s="108"/>
      <c r="B92" s="87" t="s">
        <v>119</v>
      </c>
      <c r="C92" s="80">
        <v>200</v>
      </c>
      <c r="D92" s="79">
        <v>1</v>
      </c>
      <c r="E92" s="109">
        <f>C92*D92</f>
        <v>200</v>
      </c>
      <c r="G92" s="1"/>
    </row>
    <row r="93" spans="1:7" ht="31.5" x14ac:dyDescent="0.25">
      <c r="A93" s="108"/>
      <c r="B93" s="87" t="s">
        <v>117</v>
      </c>
      <c r="C93" s="80">
        <v>250</v>
      </c>
      <c r="D93" s="79">
        <v>1</v>
      </c>
      <c r="E93" s="109">
        <f>C93*D93</f>
        <v>250</v>
      </c>
      <c r="F93" s="5"/>
      <c r="G93" s="1"/>
    </row>
    <row r="94" spans="1:7" ht="31.5" x14ac:dyDescent="0.25">
      <c r="A94" s="110"/>
      <c r="B94" s="106" t="s">
        <v>107</v>
      </c>
      <c r="C94" s="91">
        <v>650</v>
      </c>
      <c r="D94" s="90">
        <v>1</v>
      </c>
      <c r="E94" s="111">
        <f>C94*D94</f>
        <v>650</v>
      </c>
      <c r="F94" s="5"/>
      <c r="G94" s="1"/>
    </row>
    <row r="95" spans="1:7" ht="31.5" x14ac:dyDescent="0.25">
      <c r="A95" s="81"/>
      <c r="B95" s="126" t="s">
        <v>70</v>
      </c>
      <c r="C95" s="84">
        <v>500</v>
      </c>
      <c r="D95" s="83">
        <v>1</v>
      </c>
      <c r="E95" s="85">
        <f>C95*D95</f>
        <v>500</v>
      </c>
      <c r="F95" s="5"/>
      <c r="G95" s="1"/>
    </row>
    <row r="96" spans="1:7" ht="31.5" x14ac:dyDescent="0.25">
      <c r="A96" s="66"/>
      <c r="B96" s="28" t="s">
        <v>103</v>
      </c>
      <c r="C96" s="20">
        <v>1450</v>
      </c>
      <c r="D96" s="19">
        <v>1</v>
      </c>
      <c r="E96" s="67">
        <f>C96*D96</f>
        <v>1450</v>
      </c>
      <c r="F96" s="5"/>
      <c r="G96" s="1"/>
    </row>
    <row r="97" spans="1:7" ht="31.5" x14ac:dyDescent="0.25">
      <c r="A97" s="108"/>
      <c r="B97" s="87" t="s">
        <v>109</v>
      </c>
      <c r="C97" s="80">
        <v>500</v>
      </c>
      <c r="D97" s="79">
        <v>1</v>
      </c>
      <c r="E97" s="109">
        <f>C97*D97</f>
        <v>500</v>
      </c>
      <c r="F97" s="5"/>
      <c r="G97" s="1"/>
    </row>
    <row r="98" spans="1:7" ht="47.25" x14ac:dyDescent="0.25">
      <c r="A98" s="108"/>
      <c r="B98" s="87" t="s">
        <v>96</v>
      </c>
      <c r="C98" s="80">
        <v>400</v>
      </c>
      <c r="D98" s="79">
        <v>1</v>
      </c>
      <c r="E98" s="109">
        <f>C98*D98</f>
        <v>400</v>
      </c>
      <c r="F98" s="5"/>
      <c r="G98" s="1"/>
    </row>
    <row r="99" spans="1:7" ht="47.25" x14ac:dyDescent="0.25">
      <c r="A99" s="72"/>
      <c r="B99" s="145" t="s">
        <v>100</v>
      </c>
      <c r="C99" s="32">
        <v>300</v>
      </c>
      <c r="D99" s="31">
        <v>1</v>
      </c>
      <c r="E99" s="73">
        <f>C99*D99</f>
        <v>300</v>
      </c>
      <c r="F99" s="5"/>
      <c r="G99" s="1"/>
    </row>
    <row r="100" spans="1:7" ht="15.75" x14ac:dyDescent="0.2">
      <c r="A100" s="70" t="s">
        <v>25</v>
      </c>
      <c r="B100" s="25" t="s">
        <v>127</v>
      </c>
      <c r="C100" s="27"/>
      <c r="D100" s="26"/>
      <c r="E100" s="71">
        <f>SUM(E101:E110)</f>
        <v>5803.8</v>
      </c>
    </row>
    <row r="101" spans="1:7" ht="31.5" x14ac:dyDescent="0.2">
      <c r="A101" s="64"/>
      <c r="B101" s="15" t="s">
        <v>79</v>
      </c>
      <c r="C101" s="17">
        <v>1020.8</v>
      </c>
      <c r="D101" s="16">
        <v>1</v>
      </c>
      <c r="E101" s="65">
        <f>D101*C101</f>
        <v>1020.8</v>
      </c>
    </row>
    <row r="102" spans="1:7" ht="31.5" x14ac:dyDescent="0.2">
      <c r="A102" s="81"/>
      <c r="B102" s="82" t="s">
        <v>123</v>
      </c>
      <c r="C102" s="84">
        <v>198</v>
      </c>
      <c r="D102" s="83">
        <v>1</v>
      </c>
      <c r="E102" s="85">
        <f>D102*C102</f>
        <v>198</v>
      </c>
    </row>
    <row r="103" spans="1:7" ht="31.5" x14ac:dyDescent="0.25">
      <c r="A103" s="108"/>
      <c r="B103" s="127" t="s">
        <v>116</v>
      </c>
      <c r="C103" s="80">
        <v>770</v>
      </c>
      <c r="D103" s="79">
        <v>1</v>
      </c>
      <c r="E103" s="109">
        <f>C103*D103</f>
        <v>770</v>
      </c>
      <c r="F103" s="5"/>
      <c r="G103" s="1"/>
    </row>
    <row r="104" spans="1:7" ht="31.5" x14ac:dyDescent="0.25">
      <c r="A104" s="66"/>
      <c r="B104" s="29" t="s">
        <v>113</v>
      </c>
      <c r="C104" s="20">
        <v>15</v>
      </c>
      <c r="D104" s="19">
        <v>1</v>
      </c>
      <c r="E104" s="67">
        <f>C104*D104</f>
        <v>15</v>
      </c>
      <c r="F104" s="5"/>
      <c r="G104" s="1"/>
    </row>
    <row r="105" spans="1:7" ht="31.5" x14ac:dyDescent="0.25">
      <c r="A105" s="110"/>
      <c r="B105" s="106" t="s">
        <v>107</v>
      </c>
      <c r="C105" s="91">
        <v>650</v>
      </c>
      <c r="D105" s="90">
        <v>1</v>
      </c>
      <c r="E105" s="111">
        <f>C105*D105</f>
        <v>650</v>
      </c>
      <c r="F105" s="5"/>
      <c r="G105" s="1"/>
    </row>
    <row r="106" spans="1:7" ht="31.5" x14ac:dyDescent="0.25">
      <c r="A106" s="81"/>
      <c r="B106" s="126" t="s">
        <v>70</v>
      </c>
      <c r="C106" s="84">
        <v>500</v>
      </c>
      <c r="D106" s="83">
        <v>1</v>
      </c>
      <c r="E106" s="85">
        <f>C106*D106</f>
        <v>500</v>
      </c>
      <c r="F106" s="5"/>
      <c r="G106" s="1"/>
    </row>
    <row r="107" spans="1:7" ht="31.5" x14ac:dyDescent="0.25">
      <c r="A107" s="108"/>
      <c r="B107" s="87" t="s">
        <v>109</v>
      </c>
      <c r="C107" s="80">
        <v>500</v>
      </c>
      <c r="D107" s="79">
        <v>1</v>
      </c>
      <c r="E107" s="109">
        <f>C107*D107</f>
        <v>500</v>
      </c>
      <c r="F107" s="5"/>
      <c r="G107" s="1"/>
    </row>
    <row r="108" spans="1:7" ht="31.5" x14ac:dyDescent="0.25">
      <c r="A108" s="66"/>
      <c r="B108" s="28" t="s">
        <v>104</v>
      </c>
      <c r="C108" s="20">
        <v>1450</v>
      </c>
      <c r="D108" s="19">
        <v>1</v>
      </c>
      <c r="E108" s="67">
        <f>C108*D108</f>
        <v>1450</v>
      </c>
      <c r="F108" s="5"/>
      <c r="G108" s="1"/>
    </row>
    <row r="109" spans="1:7" ht="47.25" x14ac:dyDescent="0.25">
      <c r="A109" s="108"/>
      <c r="B109" s="127" t="s">
        <v>97</v>
      </c>
      <c r="C109" s="80">
        <v>400</v>
      </c>
      <c r="D109" s="79">
        <v>1</v>
      </c>
      <c r="E109" s="109">
        <f>C109*D109</f>
        <v>400</v>
      </c>
      <c r="F109" s="5"/>
      <c r="G109" s="1"/>
    </row>
    <row r="110" spans="1:7" ht="47.25" x14ac:dyDescent="0.25">
      <c r="A110" s="72"/>
      <c r="B110" s="145" t="s">
        <v>100</v>
      </c>
      <c r="C110" s="32">
        <v>300</v>
      </c>
      <c r="D110" s="31">
        <v>1</v>
      </c>
      <c r="E110" s="73">
        <f>C110*D110</f>
        <v>300</v>
      </c>
      <c r="F110" s="5"/>
      <c r="G110" s="1"/>
    </row>
    <row r="111" spans="1:7" ht="15.75" x14ac:dyDescent="0.2">
      <c r="A111" s="116" t="s">
        <v>26</v>
      </c>
      <c r="B111" s="40" t="s">
        <v>90</v>
      </c>
      <c r="C111" s="42"/>
      <c r="D111" s="41"/>
      <c r="E111" s="117">
        <f>E112+E127+E141+E150+E165+E174+E186+E199+E212+E221+E229+E244+E253+E268</f>
        <v>85111.260000000009</v>
      </c>
    </row>
    <row r="112" spans="1:7" ht="15.75" x14ac:dyDescent="0.2">
      <c r="A112" s="70" t="s">
        <v>27</v>
      </c>
      <c r="B112" s="25" t="s">
        <v>129</v>
      </c>
      <c r="C112" s="27"/>
      <c r="D112" s="26"/>
      <c r="E112" s="71">
        <f>SUM(E113:E126)</f>
        <v>7177.8899999999994</v>
      </c>
    </row>
    <row r="113" spans="1:7" ht="31.5" x14ac:dyDescent="0.2">
      <c r="A113" s="64"/>
      <c r="B113" s="15" t="s">
        <v>79</v>
      </c>
      <c r="C113" s="17">
        <v>1020.8</v>
      </c>
      <c r="D113" s="16">
        <v>1</v>
      </c>
      <c r="E113" s="65">
        <f>D113*C113</f>
        <v>1020.8</v>
      </c>
    </row>
    <row r="114" spans="1:7" ht="31.5" x14ac:dyDescent="0.2">
      <c r="A114" s="81"/>
      <c r="B114" s="82" t="s">
        <v>123</v>
      </c>
      <c r="C114" s="84">
        <v>198</v>
      </c>
      <c r="D114" s="83">
        <v>1</v>
      </c>
      <c r="E114" s="85">
        <f>D114*C114</f>
        <v>198</v>
      </c>
    </row>
    <row r="115" spans="1:7" ht="31.5" x14ac:dyDescent="0.2">
      <c r="A115" s="108"/>
      <c r="B115" s="86" t="s">
        <v>106</v>
      </c>
      <c r="C115" s="80">
        <v>599.09</v>
      </c>
      <c r="D115" s="79">
        <v>1</v>
      </c>
      <c r="E115" s="109">
        <f>D115*C115</f>
        <v>599.09</v>
      </c>
    </row>
    <row r="116" spans="1:7" ht="63" x14ac:dyDescent="0.25">
      <c r="A116" s="108"/>
      <c r="B116" s="87" t="s">
        <v>80</v>
      </c>
      <c r="C116" s="80">
        <v>470</v>
      </c>
      <c r="D116" s="79">
        <v>1</v>
      </c>
      <c r="E116" s="109">
        <f>C116*D116</f>
        <v>470</v>
      </c>
      <c r="F116" s="5"/>
      <c r="G116" s="1"/>
    </row>
    <row r="117" spans="1:7" ht="31.5" x14ac:dyDescent="0.2">
      <c r="A117" s="108"/>
      <c r="B117" s="87" t="s">
        <v>125</v>
      </c>
      <c r="C117" s="80">
        <v>200</v>
      </c>
      <c r="D117" s="79">
        <v>1</v>
      </c>
      <c r="E117" s="109">
        <f>C117*D117</f>
        <v>200</v>
      </c>
      <c r="G117" s="1"/>
    </row>
    <row r="118" spans="1:7" ht="31.5" x14ac:dyDescent="0.25">
      <c r="A118" s="108"/>
      <c r="B118" s="87" t="s">
        <v>117</v>
      </c>
      <c r="C118" s="80">
        <v>250</v>
      </c>
      <c r="D118" s="79">
        <v>2</v>
      </c>
      <c r="E118" s="109">
        <f>C118*D118</f>
        <v>500</v>
      </c>
      <c r="F118" s="5"/>
      <c r="G118" s="1"/>
    </row>
    <row r="119" spans="1:7" ht="31.5" x14ac:dyDescent="0.25">
      <c r="A119" s="108"/>
      <c r="B119" s="87" t="s">
        <v>126</v>
      </c>
      <c r="C119" s="80">
        <v>650</v>
      </c>
      <c r="D119" s="79">
        <v>1</v>
      </c>
      <c r="E119" s="109">
        <f>C119*D119</f>
        <v>650</v>
      </c>
      <c r="F119" s="5"/>
      <c r="G119" s="1"/>
    </row>
    <row r="120" spans="1:7" ht="31.5" x14ac:dyDescent="0.25">
      <c r="A120" s="137"/>
      <c r="B120" s="128" t="s">
        <v>128</v>
      </c>
      <c r="C120" s="130">
        <v>290</v>
      </c>
      <c r="D120" s="129">
        <v>1</v>
      </c>
      <c r="E120" s="136">
        <f>C120*D120</f>
        <v>290</v>
      </c>
      <c r="F120" s="5"/>
      <c r="G120" s="1"/>
    </row>
    <row r="121" spans="1:7" ht="31.5" x14ac:dyDescent="0.25">
      <c r="A121" s="66"/>
      <c r="B121" s="28" t="s">
        <v>73</v>
      </c>
      <c r="C121" s="20">
        <v>500</v>
      </c>
      <c r="D121" s="19">
        <v>1</v>
      </c>
      <c r="E121" s="67">
        <f>C121*D121</f>
        <v>500</v>
      </c>
      <c r="F121" s="5"/>
      <c r="G121" s="1"/>
    </row>
    <row r="122" spans="1:7" ht="47.25" x14ac:dyDescent="0.25">
      <c r="A122" s="137"/>
      <c r="B122" s="131" t="s">
        <v>71</v>
      </c>
      <c r="C122" s="130">
        <v>100</v>
      </c>
      <c r="D122" s="129">
        <v>1</v>
      </c>
      <c r="E122" s="136">
        <f>C122*D122</f>
        <v>100</v>
      </c>
      <c r="F122" s="5"/>
      <c r="G122" s="1"/>
    </row>
    <row r="123" spans="1:7" ht="31.5" x14ac:dyDescent="0.25">
      <c r="A123" s="64"/>
      <c r="B123" s="15" t="s">
        <v>103</v>
      </c>
      <c r="C123" s="17">
        <v>1450</v>
      </c>
      <c r="D123" s="16">
        <v>1</v>
      </c>
      <c r="E123" s="65">
        <f>C123*D123</f>
        <v>1450</v>
      </c>
      <c r="F123" s="5"/>
      <c r="G123" s="1"/>
    </row>
    <row r="124" spans="1:7" ht="31.5" x14ac:dyDescent="0.25">
      <c r="A124" s="118"/>
      <c r="B124" s="103" t="s">
        <v>72</v>
      </c>
      <c r="C124" s="105">
        <v>500</v>
      </c>
      <c r="D124" s="104">
        <v>1</v>
      </c>
      <c r="E124" s="115">
        <f>C124*D124</f>
        <v>500</v>
      </c>
      <c r="F124" s="5"/>
      <c r="G124" s="1"/>
    </row>
    <row r="125" spans="1:7" ht="47.25" x14ac:dyDescent="0.25">
      <c r="A125" s="108"/>
      <c r="B125" s="86" t="s">
        <v>95</v>
      </c>
      <c r="C125" s="80">
        <v>400</v>
      </c>
      <c r="D125" s="79">
        <v>1</v>
      </c>
      <c r="E125" s="109">
        <f>C125*D125</f>
        <v>400</v>
      </c>
      <c r="F125" s="5"/>
      <c r="G125" s="1"/>
    </row>
    <row r="126" spans="1:7" ht="47.25" x14ac:dyDescent="0.25">
      <c r="A126" s="72"/>
      <c r="B126" s="145" t="s">
        <v>101</v>
      </c>
      <c r="C126" s="32">
        <v>300</v>
      </c>
      <c r="D126" s="31">
        <v>1</v>
      </c>
      <c r="E126" s="73">
        <f>C126*D126</f>
        <v>300</v>
      </c>
      <c r="F126" s="5"/>
      <c r="G126" s="1"/>
    </row>
    <row r="127" spans="1:7" ht="15.75" x14ac:dyDescent="0.2">
      <c r="A127" s="70" t="s">
        <v>28</v>
      </c>
      <c r="B127" s="25" t="s">
        <v>30</v>
      </c>
      <c r="C127" s="27"/>
      <c r="D127" s="26"/>
      <c r="E127" s="71">
        <f>SUM(E128:E140)</f>
        <v>5993.8</v>
      </c>
    </row>
    <row r="128" spans="1:7" ht="31.5" x14ac:dyDescent="0.2">
      <c r="A128" s="64"/>
      <c r="B128" s="15" t="s">
        <v>79</v>
      </c>
      <c r="C128" s="17">
        <v>1020.8</v>
      </c>
      <c r="D128" s="16">
        <v>1</v>
      </c>
      <c r="E128" s="65">
        <f>D128*C128</f>
        <v>1020.8</v>
      </c>
    </row>
    <row r="129" spans="1:7" ht="31.5" x14ac:dyDescent="0.2">
      <c r="A129" s="81"/>
      <c r="B129" s="82" t="s">
        <v>123</v>
      </c>
      <c r="C129" s="84">
        <v>198</v>
      </c>
      <c r="D129" s="83">
        <v>1</v>
      </c>
      <c r="E129" s="85">
        <f>D129*C129</f>
        <v>198</v>
      </c>
    </row>
    <row r="130" spans="1:7" ht="63" x14ac:dyDescent="0.25">
      <c r="A130" s="108"/>
      <c r="B130" s="87" t="s">
        <v>80</v>
      </c>
      <c r="C130" s="80">
        <v>470</v>
      </c>
      <c r="D130" s="79">
        <v>1</v>
      </c>
      <c r="E130" s="109">
        <f>C130*D130</f>
        <v>470</v>
      </c>
      <c r="F130" s="5"/>
      <c r="G130" s="1"/>
    </row>
    <row r="131" spans="1:7" ht="31.5" x14ac:dyDescent="0.2">
      <c r="A131" s="108"/>
      <c r="B131" s="87" t="s">
        <v>119</v>
      </c>
      <c r="C131" s="80">
        <v>200</v>
      </c>
      <c r="D131" s="79">
        <v>1</v>
      </c>
      <c r="E131" s="109">
        <f>C131*D131</f>
        <v>200</v>
      </c>
      <c r="G131" s="1"/>
    </row>
    <row r="132" spans="1:7" ht="31.5" x14ac:dyDescent="0.25">
      <c r="A132" s="108"/>
      <c r="B132" s="87" t="s">
        <v>117</v>
      </c>
      <c r="C132" s="80">
        <v>250</v>
      </c>
      <c r="D132" s="79">
        <v>1</v>
      </c>
      <c r="E132" s="109">
        <f>C132*D132</f>
        <v>250</v>
      </c>
      <c r="F132" s="5"/>
      <c r="G132" s="1"/>
    </row>
    <row r="133" spans="1:7" ht="31.5" x14ac:dyDescent="0.25">
      <c r="A133" s="108"/>
      <c r="B133" s="87" t="s">
        <v>92</v>
      </c>
      <c r="C133" s="80">
        <v>315</v>
      </c>
      <c r="D133" s="79">
        <v>1</v>
      </c>
      <c r="E133" s="109">
        <f>C133*D133</f>
        <v>315</v>
      </c>
      <c r="F133" s="5"/>
      <c r="G133" s="1"/>
    </row>
    <row r="134" spans="1:7" ht="31.5" x14ac:dyDescent="0.25">
      <c r="A134" s="110"/>
      <c r="B134" s="89" t="s">
        <v>84</v>
      </c>
      <c r="C134" s="91">
        <v>290</v>
      </c>
      <c r="D134" s="90">
        <v>1</v>
      </c>
      <c r="E134" s="111">
        <f>C134*D134</f>
        <v>290</v>
      </c>
      <c r="F134" s="5"/>
      <c r="G134" s="1"/>
    </row>
    <row r="135" spans="1:7" ht="31.5" x14ac:dyDescent="0.25">
      <c r="A135" s="92"/>
      <c r="B135" s="93" t="s">
        <v>70</v>
      </c>
      <c r="C135" s="95">
        <v>500</v>
      </c>
      <c r="D135" s="94">
        <v>1</v>
      </c>
      <c r="E135" s="96">
        <f>C135*D135</f>
        <v>500</v>
      </c>
      <c r="F135" s="5"/>
      <c r="G135" s="1"/>
    </row>
    <row r="136" spans="1:7" ht="47.25" x14ac:dyDescent="0.25">
      <c r="A136" s="72"/>
      <c r="B136" s="30" t="s">
        <v>71</v>
      </c>
      <c r="C136" s="32">
        <v>100</v>
      </c>
      <c r="D136" s="31">
        <v>1</v>
      </c>
      <c r="E136" s="73">
        <f>C136*D136</f>
        <v>100</v>
      </c>
      <c r="F136" s="5"/>
      <c r="G136" s="1"/>
    </row>
    <row r="137" spans="1:7" ht="31.5" x14ac:dyDescent="0.25">
      <c r="A137" s="66"/>
      <c r="B137" s="28" t="s">
        <v>103</v>
      </c>
      <c r="C137" s="20">
        <v>1450</v>
      </c>
      <c r="D137" s="19">
        <v>1</v>
      </c>
      <c r="E137" s="67">
        <f>C137*D137</f>
        <v>1450</v>
      </c>
      <c r="F137" s="5"/>
      <c r="G137" s="1"/>
    </row>
    <row r="138" spans="1:7" ht="31.5" x14ac:dyDescent="0.25">
      <c r="A138" s="118"/>
      <c r="B138" s="103" t="s">
        <v>72</v>
      </c>
      <c r="C138" s="105">
        <v>500</v>
      </c>
      <c r="D138" s="104">
        <v>1</v>
      </c>
      <c r="E138" s="115">
        <f>C138*D138</f>
        <v>500</v>
      </c>
      <c r="F138" s="5"/>
      <c r="G138" s="1"/>
    </row>
    <row r="139" spans="1:7" ht="47.25" x14ac:dyDescent="0.25">
      <c r="A139" s="108"/>
      <c r="B139" s="86" t="s">
        <v>95</v>
      </c>
      <c r="C139" s="80">
        <v>400</v>
      </c>
      <c r="D139" s="79">
        <v>1</v>
      </c>
      <c r="E139" s="109">
        <f>C139*D139</f>
        <v>400</v>
      </c>
      <c r="F139" s="5"/>
      <c r="G139" s="1"/>
    </row>
    <row r="140" spans="1:7" ht="47.25" x14ac:dyDescent="0.25">
      <c r="A140" s="72"/>
      <c r="B140" s="145" t="s">
        <v>100</v>
      </c>
      <c r="C140" s="32">
        <v>300</v>
      </c>
      <c r="D140" s="31">
        <v>1</v>
      </c>
      <c r="E140" s="73">
        <f>C140*D140</f>
        <v>300</v>
      </c>
      <c r="F140" s="5"/>
      <c r="G140" s="1"/>
    </row>
    <row r="141" spans="1:7" ht="15.75" x14ac:dyDescent="0.2">
      <c r="A141" s="70" t="s">
        <v>29</v>
      </c>
      <c r="B141" s="25" t="s">
        <v>32</v>
      </c>
      <c r="C141" s="27"/>
      <c r="D141" s="26"/>
      <c r="E141" s="71">
        <f>SUM(E142:E149)</f>
        <v>4538.8</v>
      </c>
    </row>
    <row r="142" spans="1:7" ht="31.5" x14ac:dyDescent="0.2">
      <c r="A142" s="64"/>
      <c r="B142" s="15" t="s">
        <v>79</v>
      </c>
      <c r="C142" s="17">
        <v>1020.8</v>
      </c>
      <c r="D142" s="16">
        <v>1</v>
      </c>
      <c r="E142" s="65">
        <f>D142*C142</f>
        <v>1020.8</v>
      </c>
    </row>
    <row r="143" spans="1:7" ht="31.5" x14ac:dyDescent="0.2">
      <c r="A143" s="81"/>
      <c r="B143" s="82" t="s">
        <v>123</v>
      </c>
      <c r="C143" s="84">
        <v>198</v>
      </c>
      <c r="D143" s="83">
        <v>1</v>
      </c>
      <c r="E143" s="85">
        <f>D143*C143</f>
        <v>198</v>
      </c>
    </row>
    <row r="144" spans="1:7" ht="63" x14ac:dyDescent="0.25">
      <c r="A144" s="108"/>
      <c r="B144" s="87" t="s">
        <v>80</v>
      </c>
      <c r="C144" s="80">
        <v>470</v>
      </c>
      <c r="D144" s="79">
        <v>1</v>
      </c>
      <c r="E144" s="109">
        <f>C144*D144</f>
        <v>470</v>
      </c>
      <c r="F144" s="5"/>
      <c r="G144" s="1"/>
    </row>
    <row r="145" spans="1:7" ht="31.5" x14ac:dyDescent="0.2">
      <c r="A145" s="110"/>
      <c r="B145" s="106" t="s">
        <v>85</v>
      </c>
      <c r="C145" s="91">
        <v>200</v>
      </c>
      <c r="D145" s="90">
        <v>1</v>
      </c>
      <c r="E145" s="111">
        <f>C145*D145</f>
        <v>200</v>
      </c>
      <c r="G145" s="1"/>
    </row>
    <row r="146" spans="1:7" ht="31.5" x14ac:dyDescent="0.25">
      <c r="A146" s="81"/>
      <c r="B146" s="126" t="s">
        <v>70</v>
      </c>
      <c r="C146" s="84">
        <v>500</v>
      </c>
      <c r="D146" s="83">
        <v>1</v>
      </c>
      <c r="E146" s="85">
        <f>C146*D146</f>
        <v>500</v>
      </c>
      <c r="F146" s="5"/>
      <c r="G146" s="1"/>
    </row>
    <row r="147" spans="1:7" ht="31.5" x14ac:dyDescent="0.25">
      <c r="A147" s="66"/>
      <c r="B147" s="28" t="s">
        <v>103</v>
      </c>
      <c r="C147" s="20">
        <v>1450</v>
      </c>
      <c r="D147" s="19">
        <v>1</v>
      </c>
      <c r="E147" s="67">
        <f>C147*D147</f>
        <v>1450</v>
      </c>
      <c r="F147" s="5"/>
      <c r="G147" s="1"/>
    </row>
    <row r="148" spans="1:7" ht="47.25" x14ac:dyDescent="0.25">
      <c r="A148" s="108"/>
      <c r="B148" s="86" t="s">
        <v>95</v>
      </c>
      <c r="C148" s="80">
        <v>400</v>
      </c>
      <c r="D148" s="79">
        <v>1</v>
      </c>
      <c r="E148" s="109">
        <f>C148*D148</f>
        <v>400</v>
      </c>
      <c r="F148" s="5"/>
      <c r="G148" s="1"/>
    </row>
    <row r="149" spans="1:7" ht="47.25" x14ac:dyDescent="0.25">
      <c r="A149" s="72"/>
      <c r="B149" s="145" t="s">
        <v>100</v>
      </c>
      <c r="C149" s="32">
        <v>300</v>
      </c>
      <c r="D149" s="31">
        <v>1</v>
      </c>
      <c r="E149" s="73">
        <f>C149*D149</f>
        <v>300</v>
      </c>
      <c r="F149" s="5"/>
      <c r="G149" s="1"/>
    </row>
    <row r="150" spans="1:7" ht="15.75" x14ac:dyDescent="0.2">
      <c r="A150" s="70" t="s">
        <v>31</v>
      </c>
      <c r="B150" s="25" t="s">
        <v>34</v>
      </c>
      <c r="C150" s="27"/>
      <c r="D150" s="26"/>
      <c r="E150" s="71">
        <f>SUM(E151:E164)</f>
        <v>6373.8</v>
      </c>
    </row>
    <row r="151" spans="1:7" ht="31.5" x14ac:dyDescent="0.2">
      <c r="A151" s="64"/>
      <c r="B151" s="15" t="s">
        <v>137</v>
      </c>
      <c r="C151" s="17">
        <v>1020.8</v>
      </c>
      <c r="D151" s="16">
        <v>1</v>
      </c>
      <c r="E151" s="65">
        <f>D151*C151</f>
        <v>1020.8</v>
      </c>
    </row>
    <row r="152" spans="1:7" ht="31.5" x14ac:dyDescent="0.2">
      <c r="A152" s="81"/>
      <c r="B152" s="82" t="s">
        <v>123</v>
      </c>
      <c r="C152" s="84">
        <v>198</v>
      </c>
      <c r="D152" s="83">
        <v>1</v>
      </c>
      <c r="E152" s="85">
        <f>D152*C152</f>
        <v>198</v>
      </c>
    </row>
    <row r="153" spans="1:7" ht="63" x14ac:dyDescent="0.25">
      <c r="A153" s="108"/>
      <c r="B153" s="87" t="s">
        <v>138</v>
      </c>
      <c r="C153" s="80">
        <v>470</v>
      </c>
      <c r="D153" s="79">
        <v>1</v>
      </c>
      <c r="E153" s="109">
        <f>C153*D153</f>
        <v>470</v>
      </c>
      <c r="F153" s="5"/>
      <c r="G153" s="1"/>
    </row>
    <row r="154" spans="1:7" ht="31.5" x14ac:dyDescent="0.2">
      <c r="A154" s="108"/>
      <c r="B154" s="87" t="s">
        <v>119</v>
      </c>
      <c r="C154" s="80">
        <v>200</v>
      </c>
      <c r="D154" s="79">
        <v>1</v>
      </c>
      <c r="E154" s="109">
        <f>C154*D154</f>
        <v>200</v>
      </c>
      <c r="G154" s="1"/>
    </row>
    <row r="155" spans="1:7" ht="31.5" x14ac:dyDescent="0.2">
      <c r="A155" s="66"/>
      <c r="B155" s="29" t="s">
        <v>118</v>
      </c>
      <c r="C155" s="20">
        <v>200</v>
      </c>
      <c r="D155" s="19">
        <v>1</v>
      </c>
      <c r="E155" s="67">
        <f>C155*D155</f>
        <v>200</v>
      </c>
      <c r="G155" s="1"/>
    </row>
    <row r="156" spans="1:7" ht="31.5" x14ac:dyDescent="0.25">
      <c r="A156" s="108"/>
      <c r="B156" s="87" t="s">
        <v>117</v>
      </c>
      <c r="C156" s="80">
        <v>250</v>
      </c>
      <c r="D156" s="79">
        <v>1</v>
      </c>
      <c r="E156" s="109">
        <f>C156*D156</f>
        <v>250</v>
      </c>
      <c r="F156" s="5"/>
      <c r="G156" s="1"/>
    </row>
    <row r="157" spans="1:7" ht="31.5" x14ac:dyDescent="0.25">
      <c r="A157" s="108"/>
      <c r="B157" s="87" t="s">
        <v>92</v>
      </c>
      <c r="C157" s="80">
        <v>315</v>
      </c>
      <c r="D157" s="79">
        <v>1</v>
      </c>
      <c r="E157" s="109">
        <f>C157*D157</f>
        <v>315</v>
      </c>
      <c r="F157" s="5"/>
      <c r="G157" s="1"/>
    </row>
    <row r="158" spans="1:7" ht="31.5" x14ac:dyDescent="0.25">
      <c r="A158" s="110"/>
      <c r="B158" s="89" t="s">
        <v>83</v>
      </c>
      <c r="C158" s="91">
        <v>270</v>
      </c>
      <c r="D158" s="90">
        <v>1</v>
      </c>
      <c r="E158" s="111">
        <f>C158*D158</f>
        <v>270</v>
      </c>
      <c r="F158" s="5"/>
      <c r="G158" s="1"/>
    </row>
    <row r="159" spans="1:7" ht="31.5" x14ac:dyDescent="0.25">
      <c r="A159" s="92"/>
      <c r="B159" s="93" t="s">
        <v>70</v>
      </c>
      <c r="C159" s="95">
        <v>700</v>
      </c>
      <c r="D159" s="94">
        <v>1</v>
      </c>
      <c r="E159" s="96">
        <f>C159*D159</f>
        <v>700</v>
      </c>
      <c r="F159" s="5"/>
      <c r="G159" s="1"/>
    </row>
    <row r="160" spans="1:7" ht="47.25" x14ac:dyDescent="0.25">
      <c r="A160" s="72"/>
      <c r="B160" s="30" t="s">
        <v>71</v>
      </c>
      <c r="C160" s="32">
        <v>100</v>
      </c>
      <c r="D160" s="31">
        <v>1</v>
      </c>
      <c r="E160" s="73">
        <f>C160*D160</f>
        <v>100</v>
      </c>
      <c r="F160" s="5"/>
      <c r="G160" s="1"/>
    </row>
    <row r="161" spans="1:7" ht="31.5" x14ac:dyDescent="0.25">
      <c r="A161" s="66"/>
      <c r="B161" s="28" t="s">
        <v>103</v>
      </c>
      <c r="C161" s="20">
        <v>1450</v>
      </c>
      <c r="D161" s="19">
        <v>1</v>
      </c>
      <c r="E161" s="67">
        <f>C161*D161</f>
        <v>1450</v>
      </c>
      <c r="F161" s="5"/>
      <c r="G161" s="1"/>
    </row>
    <row r="162" spans="1:7" ht="31.5" x14ac:dyDescent="0.25">
      <c r="A162" s="114"/>
      <c r="B162" s="103" t="s">
        <v>72</v>
      </c>
      <c r="C162" s="105">
        <v>500</v>
      </c>
      <c r="D162" s="104">
        <v>1</v>
      </c>
      <c r="E162" s="115">
        <f>C162*D162</f>
        <v>500</v>
      </c>
      <c r="F162" s="5"/>
      <c r="G162" s="1"/>
    </row>
    <row r="163" spans="1:7" ht="47.25" x14ac:dyDescent="0.25">
      <c r="A163" s="108"/>
      <c r="B163" s="86" t="s">
        <v>95</v>
      </c>
      <c r="C163" s="80">
        <v>400</v>
      </c>
      <c r="D163" s="79">
        <v>1</v>
      </c>
      <c r="E163" s="109">
        <f>C163*D163</f>
        <v>400</v>
      </c>
      <c r="F163" s="5"/>
      <c r="G163" s="1"/>
    </row>
    <row r="164" spans="1:7" ht="47.25" x14ac:dyDescent="0.25">
      <c r="A164" s="72"/>
      <c r="B164" s="145" t="s">
        <v>100</v>
      </c>
      <c r="C164" s="32">
        <v>300</v>
      </c>
      <c r="D164" s="31">
        <v>1</v>
      </c>
      <c r="E164" s="73">
        <f>C164*D164</f>
        <v>300</v>
      </c>
      <c r="F164" s="5"/>
      <c r="G164" s="1"/>
    </row>
    <row r="165" spans="1:7" ht="15.75" x14ac:dyDescent="0.2">
      <c r="A165" s="70" t="s">
        <v>33</v>
      </c>
      <c r="B165" s="25" t="s">
        <v>36</v>
      </c>
      <c r="C165" s="27"/>
      <c r="D165" s="26"/>
      <c r="E165" s="71">
        <f>SUM(E166:E173)</f>
        <v>4653.8</v>
      </c>
    </row>
    <row r="166" spans="1:7" ht="31.5" x14ac:dyDescent="0.2">
      <c r="A166" s="64"/>
      <c r="B166" s="15" t="s">
        <v>79</v>
      </c>
      <c r="C166" s="17">
        <v>1020.8</v>
      </c>
      <c r="D166" s="16">
        <v>1</v>
      </c>
      <c r="E166" s="65">
        <f>D166*C166</f>
        <v>1020.8</v>
      </c>
    </row>
    <row r="167" spans="1:7" ht="31.5" x14ac:dyDescent="0.2">
      <c r="A167" s="81"/>
      <c r="B167" s="82" t="s">
        <v>123</v>
      </c>
      <c r="C167" s="84">
        <v>198</v>
      </c>
      <c r="D167" s="83">
        <v>1</v>
      </c>
      <c r="E167" s="85">
        <f>D167*C167</f>
        <v>198</v>
      </c>
    </row>
    <row r="168" spans="1:7" ht="31.5" x14ac:dyDescent="0.25">
      <c r="A168" s="108"/>
      <c r="B168" s="88" t="s">
        <v>115</v>
      </c>
      <c r="C168" s="80">
        <v>770</v>
      </c>
      <c r="D168" s="79">
        <v>1</v>
      </c>
      <c r="E168" s="109">
        <f>C168*D168</f>
        <v>770</v>
      </c>
      <c r="F168" s="5"/>
      <c r="G168" s="1"/>
    </row>
    <row r="169" spans="1:7" ht="31.5" x14ac:dyDescent="0.25">
      <c r="A169" s="110"/>
      <c r="B169" s="106" t="s">
        <v>113</v>
      </c>
      <c r="C169" s="91">
        <v>15</v>
      </c>
      <c r="D169" s="90">
        <v>1</v>
      </c>
      <c r="E169" s="111">
        <f>C169*D169</f>
        <v>15</v>
      </c>
      <c r="F169" s="5"/>
      <c r="G169" s="1"/>
    </row>
    <row r="170" spans="1:7" ht="31.5" x14ac:dyDescent="0.25">
      <c r="A170" s="81"/>
      <c r="B170" s="126" t="s">
        <v>70</v>
      </c>
      <c r="C170" s="84">
        <v>500</v>
      </c>
      <c r="D170" s="83">
        <v>1</v>
      </c>
      <c r="E170" s="85">
        <f>C170*D170</f>
        <v>500</v>
      </c>
      <c r="F170" s="5"/>
      <c r="G170" s="1"/>
    </row>
    <row r="171" spans="1:7" ht="31.5" x14ac:dyDescent="0.25">
      <c r="A171" s="66"/>
      <c r="B171" s="28" t="s">
        <v>103</v>
      </c>
      <c r="C171" s="20">
        <v>1450</v>
      </c>
      <c r="D171" s="19">
        <v>1</v>
      </c>
      <c r="E171" s="67">
        <f>C171*D171</f>
        <v>1450</v>
      </c>
      <c r="F171" s="5"/>
      <c r="G171" s="1"/>
    </row>
    <row r="172" spans="1:7" ht="47.25" x14ac:dyDescent="0.25">
      <c r="A172" s="108"/>
      <c r="B172" s="86" t="s">
        <v>95</v>
      </c>
      <c r="C172" s="80">
        <v>400</v>
      </c>
      <c r="D172" s="79">
        <v>1</v>
      </c>
      <c r="E172" s="109">
        <f>C172*D172</f>
        <v>400</v>
      </c>
      <c r="F172" s="5"/>
      <c r="G172" s="1"/>
    </row>
    <row r="173" spans="1:7" ht="47.25" x14ac:dyDescent="0.25">
      <c r="A173" s="72"/>
      <c r="B173" s="145" t="s">
        <v>100</v>
      </c>
      <c r="C173" s="32">
        <v>300</v>
      </c>
      <c r="D173" s="31">
        <v>1</v>
      </c>
      <c r="E173" s="73">
        <f>C173*D173</f>
        <v>300</v>
      </c>
      <c r="F173" s="5"/>
      <c r="G173" s="1"/>
    </row>
    <row r="174" spans="1:7" ht="15.75" x14ac:dyDescent="0.2">
      <c r="A174" s="70" t="s">
        <v>35</v>
      </c>
      <c r="B174" s="25" t="s">
        <v>38</v>
      </c>
      <c r="C174" s="27"/>
      <c r="D174" s="26"/>
      <c r="E174" s="71">
        <f>SUM(E175:E185)</f>
        <v>7028.39</v>
      </c>
    </row>
    <row r="175" spans="1:7" ht="31.5" x14ac:dyDescent="0.25">
      <c r="A175" s="64"/>
      <c r="B175" s="77" t="s">
        <v>82</v>
      </c>
      <c r="C175" s="17">
        <v>742.5</v>
      </c>
      <c r="D175" s="16">
        <v>1</v>
      </c>
      <c r="E175" s="65">
        <f>D175*C175</f>
        <v>742.5</v>
      </c>
      <c r="F175" s="5"/>
      <c r="G175" s="1"/>
    </row>
    <row r="176" spans="1:7" ht="31.5" x14ac:dyDescent="0.2">
      <c r="A176" s="81"/>
      <c r="B176" s="82" t="s">
        <v>123</v>
      </c>
      <c r="C176" s="84">
        <v>198</v>
      </c>
      <c r="D176" s="83">
        <v>2</v>
      </c>
      <c r="E176" s="85">
        <f>D176*C176</f>
        <v>396</v>
      </c>
    </row>
    <row r="177" spans="1:7" ht="31.5" x14ac:dyDescent="0.2">
      <c r="A177" s="108"/>
      <c r="B177" s="86" t="s">
        <v>79</v>
      </c>
      <c r="C177" s="80">
        <v>1020.8</v>
      </c>
      <c r="D177" s="79">
        <v>1</v>
      </c>
      <c r="E177" s="109">
        <f>D177*C177</f>
        <v>1020.8</v>
      </c>
    </row>
    <row r="178" spans="1:7" ht="31.5" x14ac:dyDescent="0.2">
      <c r="A178" s="108"/>
      <c r="B178" s="78" t="s">
        <v>110</v>
      </c>
      <c r="C178" s="80">
        <v>599.09</v>
      </c>
      <c r="D178" s="79">
        <v>1</v>
      </c>
      <c r="E178" s="109">
        <f>D178*C178</f>
        <v>599.09</v>
      </c>
    </row>
    <row r="179" spans="1:7" ht="63" x14ac:dyDescent="0.25">
      <c r="A179" s="108"/>
      <c r="B179" s="87" t="s">
        <v>80</v>
      </c>
      <c r="C179" s="80">
        <v>470</v>
      </c>
      <c r="D179" s="79">
        <v>1</v>
      </c>
      <c r="E179" s="109">
        <f>C179*D179</f>
        <v>470</v>
      </c>
      <c r="F179" s="5"/>
      <c r="G179" s="1"/>
    </row>
    <row r="180" spans="1:7" ht="31.5" x14ac:dyDescent="0.25">
      <c r="A180" s="110"/>
      <c r="B180" s="106" t="s">
        <v>117</v>
      </c>
      <c r="C180" s="91">
        <v>250</v>
      </c>
      <c r="D180" s="90">
        <v>1</v>
      </c>
      <c r="E180" s="111">
        <f>C180*D180</f>
        <v>250</v>
      </c>
      <c r="F180" s="5"/>
      <c r="G180" s="1"/>
    </row>
    <row r="181" spans="1:7" ht="31.5" x14ac:dyDescent="0.25">
      <c r="A181" s="81"/>
      <c r="B181" s="126" t="s">
        <v>70</v>
      </c>
      <c r="C181" s="84">
        <v>500</v>
      </c>
      <c r="D181" s="83">
        <v>1</v>
      </c>
      <c r="E181" s="85">
        <f>C181*D181</f>
        <v>500</v>
      </c>
      <c r="F181" s="5"/>
      <c r="G181" s="1"/>
    </row>
    <row r="182" spans="1:7" ht="31.5" x14ac:dyDescent="0.25">
      <c r="A182" s="66"/>
      <c r="B182" s="28" t="s">
        <v>103</v>
      </c>
      <c r="C182" s="20">
        <v>1450</v>
      </c>
      <c r="D182" s="19">
        <v>1</v>
      </c>
      <c r="E182" s="67">
        <f>C182*D182</f>
        <v>1450</v>
      </c>
      <c r="F182" s="5"/>
      <c r="G182" s="1"/>
    </row>
    <row r="183" spans="1:7" ht="31.5" x14ac:dyDescent="0.25">
      <c r="A183" s="114"/>
      <c r="B183" s="103" t="s">
        <v>72</v>
      </c>
      <c r="C183" s="105">
        <v>500</v>
      </c>
      <c r="D183" s="104">
        <v>1</v>
      </c>
      <c r="E183" s="115">
        <f>C183*D183</f>
        <v>500</v>
      </c>
      <c r="F183" s="5"/>
      <c r="G183" s="1"/>
    </row>
    <row r="184" spans="1:7" ht="47.25" x14ac:dyDescent="0.25">
      <c r="A184" s="108"/>
      <c r="B184" s="86" t="s">
        <v>95</v>
      </c>
      <c r="C184" s="80">
        <v>400</v>
      </c>
      <c r="D184" s="79">
        <v>1</v>
      </c>
      <c r="E184" s="109">
        <f>C184*D184</f>
        <v>400</v>
      </c>
      <c r="F184" s="5"/>
      <c r="G184" s="1"/>
    </row>
    <row r="185" spans="1:7" ht="47.25" x14ac:dyDescent="0.25">
      <c r="A185" s="72"/>
      <c r="B185" s="145" t="s">
        <v>100</v>
      </c>
      <c r="C185" s="32">
        <v>700</v>
      </c>
      <c r="D185" s="31">
        <v>1</v>
      </c>
      <c r="E185" s="73">
        <f>C185*D185</f>
        <v>700</v>
      </c>
      <c r="F185" s="5"/>
      <c r="G185" s="1"/>
    </row>
    <row r="186" spans="1:7" ht="15.75" x14ac:dyDescent="0.2">
      <c r="A186" s="70" t="s">
        <v>37</v>
      </c>
      <c r="B186" s="132" t="s">
        <v>40</v>
      </c>
      <c r="C186" s="27"/>
      <c r="D186" s="26"/>
      <c r="E186" s="71">
        <f>SUM(E187:E198)</f>
        <v>7588.8</v>
      </c>
    </row>
    <row r="187" spans="1:7" ht="31.5" x14ac:dyDescent="0.2">
      <c r="A187" s="108"/>
      <c r="B187" s="86" t="s">
        <v>79</v>
      </c>
      <c r="C187" s="80">
        <v>1020.8</v>
      </c>
      <c r="D187" s="79">
        <v>1</v>
      </c>
      <c r="E187" s="111">
        <f>C187*D187</f>
        <v>1020.8</v>
      </c>
    </row>
    <row r="188" spans="1:7" ht="31.5" x14ac:dyDescent="0.2">
      <c r="A188" s="81"/>
      <c r="B188" s="82" t="s">
        <v>123</v>
      </c>
      <c r="C188" s="84">
        <v>198</v>
      </c>
      <c r="D188" s="83">
        <v>1</v>
      </c>
      <c r="E188" s="85">
        <f>C188*D188</f>
        <v>198</v>
      </c>
    </row>
    <row r="189" spans="1:7" ht="63" x14ac:dyDescent="0.25">
      <c r="A189" s="108"/>
      <c r="B189" s="87" t="s">
        <v>80</v>
      </c>
      <c r="C189" s="80">
        <v>470</v>
      </c>
      <c r="D189" s="79">
        <v>1</v>
      </c>
      <c r="E189" s="138">
        <f>C189*D189</f>
        <v>470</v>
      </c>
      <c r="F189" s="5"/>
      <c r="G189" s="1"/>
    </row>
    <row r="190" spans="1:7" ht="31.5" x14ac:dyDescent="0.25">
      <c r="A190" s="108"/>
      <c r="B190" s="87" t="s">
        <v>117</v>
      </c>
      <c r="C190" s="80">
        <v>250</v>
      </c>
      <c r="D190" s="79">
        <v>1</v>
      </c>
      <c r="E190" s="109">
        <f>C190*D190</f>
        <v>250</v>
      </c>
      <c r="F190" s="5"/>
      <c r="G190" s="1"/>
    </row>
    <row r="191" spans="1:7" ht="31.5" x14ac:dyDescent="0.25">
      <c r="A191" s="108"/>
      <c r="B191" s="87" t="s">
        <v>107</v>
      </c>
      <c r="C191" s="80">
        <v>650</v>
      </c>
      <c r="D191" s="79">
        <v>1</v>
      </c>
      <c r="E191" s="109">
        <f>C191*D191</f>
        <v>650</v>
      </c>
      <c r="F191" s="5"/>
      <c r="G191" s="1"/>
    </row>
    <row r="192" spans="1:7" ht="47.25" x14ac:dyDescent="0.2">
      <c r="A192" s="108"/>
      <c r="B192" s="87" t="s">
        <v>86</v>
      </c>
      <c r="C192" s="80">
        <v>200</v>
      </c>
      <c r="D192" s="79">
        <v>1</v>
      </c>
      <c r="E192" s="109">
        <f>C192*D192</f>
        <v>200</v>
      </c>
    </row>
    <row r="193" spans="1:7" ht="47.25" x14ac:dyDescent="0.25">
      <c r="A193" s="92"/>
      <c r="B193" s="93" t="s">
        <v>130</v>
      </c>
      <c r="C193" s="95">
        <v>500</v>
      </c>
      <c r="D193" s="94">
        <v>1</v>
      </c>
      <c r="E193" s="96">
        <f>C193*D193</f>
        <v>500</v>
      </c>
      <c r="F193" s="5"/>
      <c r="G193" s="1"/>
    </row>
    <row r="194" spans="1:7" ht="31.5" x14ac:dyDescent="0.25">
      <c r="A194" s="72"/>
      <c r="B194" s="30" t="s">
        <v>70</v>
      </c>
      <c r="C194" s="32">
        <v>500</v>
      </c>
      <c r="D194" s="31">
        <v>1</v>
      </c>
      <c r="E194" s="73">
        <f>C194*D194</f>
        <v>500</v>
      </c>
      <c r="F194" s="5"/>
      <c r="G194" s="1"/>
    </row>
    <row r="195" spans="1:7" ht="31.5" x14ac:dyDescent="0.25">
      <c r="A195" s="66"/>
      <c r="B195" s="28" t="s">
        <v>103</v>
      </c>
      <c r="C195" s="20">
        <v>1450</v>
      </c>
      <c r="D195" s="19">
        <v>1</v>
      </c>
      <c r="E195" s="67">
        <f>C195*D195</f>
        <v>1450</v>
      </c>
      <c r="F195" s="5"/>
      <c r="G195" s="1"/>
    </row>
    <row r="196" spans="1:7" ht="31.5" x14ac:dyDescent="0.25">
      <c r="A196" s="118"/>
      <c r="B196" s="103" t="s">
        <v>72</v>
      </c>
      <c r="C196" s="105">
        <v>500</v>
      </c>
      <c r="D196" s="104">
        <v>1</v>
      </c>
      <c r="E196" s="115">
        <f>C196*D196</f>
        <v>500</v>
      </c>
      <c r="F196" s="5"/>
      <c r="G196" s="1"/>
    </row>
    <row r="197" spans="1:7" ht="47.25" x14ac:dyDescent="0.25">
      <c r="A197" s="108"/>
      <c r="B197" s="86" t="s">
        <v>95</v>
      </c>
      <c r="C197" s="80">
        <v>400</v>
      </c>
      <c r="D197" s="79">
        <v>1</v>
      </c>
      <c r="E197" s="109">
        <f>C197*D197</f>
        <v>400</v>
      </c>
      <c r="F197" s="5"/>
      <c r="G197" s="1"/>
    </row>
    <row r="198" spans="1:7" ht="31.5" x14ac:dyDescent="0.25">
      <c r="A198" s="72"/>
      <c r="B198" s="145" t="s">
        <v>135</v>
      </c>
      <c r="C198" s="32">
        <v>1450</v>
      </c>
      <c r="D198" s="31">
        <v>1</v>
      </c>
      <c r="E198" s="73">
        <f>C198*D198</f>
        <v>1450</v>
      </c>
      <c r="F198" s="5"/>
      <c r="G198" s="1"/>
    </row>
    <row r="199" spans="1:7" ht="15.75" x14ac:dyDescent="0.2">
      <c r="A199" s="70" t="s">
        <v>39</v>
      </c>
      <c r="B199" s="132" t="s">
        <v>42</v>
      </c>
      <c r="C199" s="27"/>
      <c r="D199" s="26"/>
      <c r="E199" s="71">
        <f>SUM(E200:E211)</f>
        <v>9878.7999999999993</v>
      </c>
    </row>
    <row r="200" spans="1:7" ht="31.5" x14ac:dyDescent="0.2">
      <c r="A200" s="108"/>
      <c r="B200" s="86" t="s">
        <v>79</v>
      </c>
      <c r="C200" s="80">
        <v>1020.8</v>
      </c>
      <c r="D200" s="79">
        <v>1</v>
      </c>
      <c r="E200" s="109">
        <f>D200*C200</f>
        <v>1020.8</v>
      </c>
    </row>
    <row r="201" spans="1:7" ht="31.5" x14ac:dyDescent="0.2">
      <c r="A201" s="81"/>
      <c r="B201" s="82" t="s">
        <v>123</v>
      </c>
      <c r="C201" s="84">
        <v>198</v>
      </c>
      <c r="D201" s="83">
        <v>1</v>
      </c>
      <c r="E201" s="85">
        <f>D201*C201</f>
        <v>198</v>
      </c>
    </row>
    <row r="202" spans="1:7" ht="63" x14ac:dyDescent="0.25">
      <c r="A202" s="66"/>
      <c r="B202" s="29" t="s">
        <v>80</v>
      </c>
      <c r="C202" s="20">
        <v>470</v>
      </c>
      <c r="D202" s="19">
        <v>1</v>
      </c>
      <c r="E202" s="67">
        <f>C202*D202</f>
        <v>470</v>
      </c>
      <c r="F202" s="5"/>
      <c r="G202" s="1"/>
    </row>
    <row r="203" spans="1:7" ht="31.5" x14ac:dyDescent="0.25">
      <c r="A203" s="108"/>
      <c r="B203" s="87" t="s">
        <v>117</v>
      </c>
      <c r="C203" s="80">
        <v>250</v>
      </c>
      <c r="D203" s="79">
        <v>1</v>
      </c>
      <c r="E203" s="109">
        <f>C203*D203</f>
        <v>250</v>
      </c>
      <c r="F203" s="5"/>
      <c r="G203" s="1"/>
    </row>
    <row r="204" spans="1:7" ht="31.5" x14ac:dyDescent="0.2">
      <c r="A204" s="108"/>
      <c r="B204" s="87" t="s">
        <v>131</v>
      </c>
      <c r="C204" s="80">
        <v>200</v>
      </c>
      <c r="D204" s="79">
        <v>1</v>
      </c>
      <c r="E204" s="109">
        <f>C204*D204</f>
        <v>200</v>
      </c>
    </row>
    <row r="205" spans="1:7" ht="31.5" x14ac:dyDescent="0.2">
      <c r="A205" s="114"/>
      <c r="B205" s="107" t="s">
        <v>132</v>
      </c>
      <c r="C205" s="105">
        <v>440</v>
      </c>
      <c r="D205" s="104">
        <v>1</v>
      </c>
      <c r="E205" s="115">
        <f>C205*D205</f>
        <v>440</v>
      </c>
    </row>
    <row r="206" spans="1:7" ht="47.25" x14ac:dyDescent="0.2">
      <c r="A206" s="110"/>
      <c r="B206" s="106" t="s">
        <v>134</v>
      </c>
      <c r="C206" s="91">
        <v>1000</v>
      </c>
      <c r="D206" s="90">
        <v>1</v>
      </c>
      <c r="E206" s="111">
        <f>C206*D206</f>
        <v>1000</v>
      </c>
    </row>
    <row r="207" spans="1:7" ht="47.25" x14ac:dyDescent="0.25">
      <c r="A207" s="92"/>
      <c r="B207" s="93" t="s">
        <v>74</v>
      </c>
      <c r="C207" s="95">
        <v>1500</v>
      </c>
      <c r="D207" s="94">
        <v>1</v>
      </c>
      <c r="E207" s="96">
        <f>C207*D207</f>
        <v>1500</v>
      </c>
      <c r="F207" s="5"/>
      <c r="G207" s="1"/>
    </row>
    <row r="208" spans="1:7" ht="31.5" x14ac:dyDescent="0.2">
      <c r="A208" s="119"/>
      <c r="B208" s="43" t="s">
        <v>75</v>
      </c>
      <c r="C208" s="45">
        <v>1500</v>
      </c>
      <c r="D208" s="44">
        <v>1</v>
      </c>
      <c r="E208" s="120">
        <f>C208*D208</f>
        <v>1500</v>
      </c>
    </row>
    <row r="209" spans="1:7" ht="31.5" x14ac:dyDescent="0.25">
      <c r="A209" s="66"/>
      <c r="B209" s="28" t="s">
        <v>103</v>
      </c>
      <c r="C209" s="20">
        <v>1450</v>
      </c>
      <c r="D209" s="19">
        <v>1</v>
      </c>
      <c r="E209" s="67">
        <f>C209*D209</f>
        <v>1450</v>
      </c>
      <c r="F209" s="5"/>
      <c r="G209" s="1"/>
    </row>
    <row r="210" spans="1:7" ht="47.25" x14ac:dyDescent="0.25">
      <c r="A210" s="108"/>
      <c r="B210" s="86" t="s">
        <v>95</v>
      </c>
      <c r="C210" s="80">
        <v>400</v>
      </c>
      <c r="D210" s="79">
        <v>1</v>
      </c>
      <c r="E210" s="109">
        <f>C210*D210</f>
        <v>400</v>
      </c>
      <c r="F210" s="5"/>
      <c r="G210" s="1"/>
    </row>
    <row r="211" spans="1:7" ht="31.5" x14ac:dyDescent="0.25">
      <c r="A211" s="72"/>
      <c r="B211" s="145" t="s">
        <v>135</v>
      </c>
      <c r="C211" s="32">
        <v>1450</v>
      </c>
      <c r="D211" s="31">
        <v>1</v>
      </c>
      <c r="E211" s="73">
        <f>C211*D211</f>
        <v>1450</v>
      </c>
      <c r="F211" s="5"/>
      <c r="G211" s="1"/>
    </row>
    <row r="212" spans="1:7" ht="15.75" x14ac:dyDescent="0.2">
      <c r="A212" s="139" t="s">
        <v>41</v>
      </c>
      <c r="B212" s="35" t="s">
        <v>44</v>
      </c>
      <c r="C212" s="27"/>
      <c r="D212" s="36"/>
      <c r="E212" s="140">
        <f>SUM(E213:E220)</f>
        <v>4538.8</v>
      </c>
    </row>
    <row r="213" spans="1:7" ht="31.5" x14ac:dyDescent="0.2">
      <c r="A213" s="66"/>
      <c r="B213" s="28" t="s">
        <v>79</v>
      </c>
      <c r="C213" s="84">
        <v>1020.8</v>
      </c>
      <c r="D213" s="19">
        <v>1</v>
      </c>
      <c r="E213" s="67">
        <f>D213*C213</f>
        <v>1020.8</v>
      </c>
    </row>
    <row r="214" spans="1:7" ht="31.5" x14ac:dyDescent="0.2">
      <c r="A214" s="81"/>
      <c r="B214" s="82" t="s">
        <v>123</v>
      </c>
      <c r="C214" s="84">
        <v>198</v>
      </c>
      <c r="D214" s="83">
        <v>1</v>
      </c>
      <c r="E214" s="85">
        <f>D214*C214</f>
        <v>198</v>
      </c>
    </row>
    <row r="215" spans="1:7" ht="63" x14ac:dyDescent="0.25">
      <c r="A215" s="108"/>
      <c r="B215" s="87" t="s">
        <v>93</v>
      </c>
      <c r="C215" s="80">
        <v>470</v>
      </c>
      <c r="D215" s="79">
        <v>1</v>
      </c>
      <c r="E215" s="109">
        <f>C215*D215</f>
        <v>470</v>
      </c>
      <c r="F215" s="5"/>
      <c r="G215" s="1"/>
    </row>
    <row r="216" spans="1:7" ht="31.5" x14ac:dyDescent="0.2">
      <c r="A216" s="110"/>
      <c r="B216" s="106" t="s">
        <v>85</v>
      </c>
      <c r="C216" s="91">
        <v>200</v>
      </c>
      <c r="D216" s="90">
        <v>1</v>
      </c>
      <c r="E216" s="111">
        <f>C216*D216</f>
        <v>200</v>
      </c>
      <c r="G216" s="1"/>
    </row>
    <row r="217" spans="1:7" ht="31.5" x14ac:dyDescent="0.25">
      <c r="A217" s="81"/>
      <c r="B217" s="126" t="s">
        <v>70</v>
      </c>
      <c r="C217" s="84">
        <v>500</v>
      </c>
      <c r="D217" s="83">
        <v>1</v>
      </c>
      <c r="E217" s="85">
        <f>C217*D217</f>
        <v>500</v>
      </c>
      <c r="F217" s="5"/>
      <c r="G217" s="1"/>
    </row>
    <row r="218" spans="1:7" ht="31.5" x14ac:dyDescent="0.25">
      <c r="A218" s="66"/>
      <c r="B218" s="28" t="s">
        <v>103</v>
      </c>
      <c r="C218" s="20">
        <v>1450</v>
      </c>
      <c r="D218" s="19">
        <v>1</v>
      </c>
      <c r="E218" s="67">
        <f>C218*D218</f>
        <v>1450</v>
      </c>
      <c r="F218" s="5"/>
      <c r="G218" s="1"/>
    </row>
    <row r="219" spans="1:7" ht="47.25" x14ac:dyDescent="0.25">
      <c r="A219" s="108"/>
      <c r="B219" s="86" t="s">
        <v>95</v>
      </c>
      <c r="C219" s="80">
        <v>400</v>
      </c>
      <c r="D219" s="79">
        <v>1</v>
      </c>
      <c r="E219" s="109">
        <f>C219*D219</f>
        <v>400</v>
      </c>
      <c r="F219" s="5"/>
      <c r="G219" s="1"/>
    </row>
    <row r="220" spans="1:7" ht="47.25" x14ac:dyDescent="0.25">
      <c r="A220" s="72"/>
      <c r="B220" s="34" t="s">
        <v>102</v>
      </c>
      <c r="C220" s="32">
        <v>300</v>
      </c>
      <c r="D220" s="31">
        <v>1</v>
      </c>
      <c r="E220" s="73">
        <f>C220*D220</f>
        <v>300</v>
      </c>
      <c r="F220" s="5"/>
      <c r="G220" s="1"/>
    </row>
    <row r="221" spans="1:7" ht="15.75" x14ac:dyDescent="0.2">
      <c r="A221" s="70" t="s">
        <v>43</v>
      </c>
      <c r="B221" s="25" t="s">
        <v>46</v>
      </c>
      <c r="C221" s="27"/>
      <c r="D221" s="26"/>
      <c r="E221" s="71">
        <f>SUM(E222:E228)</f>
        <v>3084.09</v>
      </c>
    </row>
    <row r="222" spans="1:7" ht="31.5" x14ac:dyDescent="0.2">
      <c r="A222" s="64"/>
      <c r="B222" s="21" t="s">
        <v>105</v>
      </c>
      <c r="C222" s="17">
        <v>599.09</v>
      </c>
      <c r="D222" s="16">
        <v>1</v>
      </c>
      <c r="E222" s="65">
        <f>C222*D222</f>
        <v>599.09</v>
      </c>
    </row>
    <row r="223" spans="1:7" ht="31.5" x14ac:dyDescent="0.25">
      <c r="A223" s="108"/>
      <c r="B223" s="127" t="s">
        <v>116</v>
      </c>
      <c r="C223" s="80">
        <v>770</v>
      </c>
      <c r="D223" s="79">
        <v>1</v>
      </c>
      <c r="E223" s="109">
        <f>C223*D223</f>
        <v>770</v>
      </c>
      <c r="F223" s="5"/>
      <c r="G223" s="1"/>
    </row>
    <row r="224" spans="1:7" ht="31.5" x14ac:dyDescent="0.25">
      <c r="A224" s="66"/>
      <c r="B224" s="29" t="s">
        <v>113</v>
      </c>
      <c r="C224" s="20">
        <v>15</v>
      </c>
      <c r="D224" s="19">
        <v>1</v>
      </c>
      <c r="E224" s="67">
        <f>C224*D224</f>
        <v>15</v>
      </c>
      <c r="F224" s="5"/>
      <c r="G224" s="1"/>
    </row>
    <row r="225" spans="1:7" ht="31.5" x14ac:dyDescent="0.25">
      <c r="A225" s="81"/>
      <c r="B225" s="126" t="s">
        <v>70</v>
      </c>
      <c r="C225" s="84">
        <v>500</v>
      </c>
      <c r="D225" s="83">
        <v>1</v>
      </c>
      <c r="E225" s="85">
        <f>C225*D225</f>
        <v>500</v>
      </c>
      <c r="F225" s="5"/>
      <c r="G225" s="1"/>
    </row>
    <row r="226" spans="1:7" ht="31.5" x14ac:dyDescent="0.25">
      <c r="A226" s="66"/>
      <c r="B226" s="28" t="s">
        <v>103</v>
      </c>
      <c r="C226" s="20">
        <v>500</v>
      </c>
      <c r="D226" s="19">
        <v>1</v>
      </c>
      <c r="E226" s="67">
        <f>C226*D226</f>
        <v>500</v>
      </c>
      <c r="F226" s="5"/>
      <c r="G226" s="1"/>
    </row>
    <row r="227" spans="1:7" ht="47.25" x14ac:dyDescent="0.25">
      <c r="A227" s="108"/>
      <c r="B227" s="86" t="s">
        <v>95</v>
      </c>
      <c r="C227" s="80">
        <v>400</v>
      </c>
      <c r="D227" s="79">
        <v>1</v>
      </c>
      <c r="E227" s="109">
        <f>C227*D227</f>
        <v>400</v>
      </c>
      <c r="F227" s="5"/>
      <c r="G227" s="1"/>
    </row>
    <row r="228" spans="1:7" ht="47.25" x14ac:dyDescent="0.25">
      <c r="A228" s="72"/>
      <c r="B228" s="145" t="s">
        <v>100</v>
      </c>
      <c r="C228" s="32">
        <v>300</v>
      </c>
      <c r="D228" s="31">
        <v>1</v>
      </c>
      <c r="E228" s="73">
        <f>C228*D228</f>
        <v>300</v>
      </c>
      <c r="F228" s="5"/>
      <c r="G228" s="1"/>
    </row>
    <row r="229" spans="1:7" ht="15.75" x14ac:dyDescent="0.2">
      <c r="A229" s="70" t="s">
        <v>45</v>
      </c>
      <c r="B229" s="25" t="s">
        <v>47</v>
      </c>
      <c r="C229" s="27"/>
      <c r="D229" s="26"/>
      <c r="E229" s="71">
        <f>SUM(E230:E243)</f>
        <v>6193.8</v>
      </c>
    </row>
    <row r="230" spans="1:7" ht="31.5" x14ac:dyDescent="0.2">
      <c r="A230" s="64"/>
      <c r="B230" s="15" t="s">
        <v>79</v>
      </c>
      <c r="C230" s="17">
        <v>1020.8</v>
      </c>
      <c r="D230" s="16">
        <v>1</v>
      </c>
      <c r="E230" s="65">
        <f>D230*C230</f>
        <v>1020.8</v>
      </c>
    </row>
    <row r="231" spans="1:7" ht="31.5" x14ac:dyDescent="0.2">
      <c r="A231" s="81"/>
      <c r="B231" s="82" t="s">
        <v>123</v>
      </c>
      <c r="C231" s="84">
        <v>198</v>
      </c>
      <c r="D231" s="83">
        <v>1</v>
      </c>
      <c r="E231" s="85">
        <f>D231*C231</f>
        <v>198</v>
      </c>
    </row>
    <row r="232" spans="1:7" ht="63" x14ac:dyDescent="0.25">
      <c r="A232" s="108"/>
      <c r="B232" s="87" t="s">
        <v>80</v>
      </c>
      <c r="C232" s="80">
        <v>470</v>
      </c>
      <c r="D232" s="79">
        <v>1</v>
      </c>
      <c r="E232" s="109">
        <f>C232*D232</f>
        <v>470</v>
      </c>
      <c r="F232" s="5"/>
      <c r="G232" s="1"/>
    </row>
    <row r="233" spans="1:7" ht="31.5" x14ac:dyDescent="0.2">
      <c r="A233" s="108"/>
      <c r="B233" s="87" t="s">
        <v>120</v>
      </c>
      <c r="C233" s="80">
        <v>200</v>
      </c>
      <c r="D233" s="79">
        <v>1</v>
      </c>
      <c r="E233" s="109">
        <f>C233*D233</f>
        <v>200</v>
      </c>
      <c r="G233" s="1"/>
    </row>
    <row r="234" spans="1:7" ht="31.5" x14ac:dyDescent="0.2">
      <c r="A234" s="108"/>
      <c r="B234" s="87" t="s">
        <v>118</v>
      </c>
      <c r="C234" s="80">
        <v>200</v>
      </c>
      <c r="D234" s="79">
        <v>1</v>
      </c>
      <c r="E234" s="109">
        <f>C234*D234</f>
        <v>200</v>
      </c>
      <c r="G234" s="1"/>
    </row>
    <row r="235" spans="1:7" ht="31.5" x14ac:dyDescent="0.25">
      <c r="A235" s="108"/>
      <c r="B235" s="87" t="s">
        <v>117</v>
      </c>
      <c r="C235" s="80">
        <v>250</v>
      </c>
      <c r="D235" s="79">
        <v>1</v>
      </c>
      <c r="E235" s="109">
        <f>C235*D235</f>
        <v>250</v>
      </c>
      <c r="F235" s="5"/>
      <c r="G235" s="1"/>
    </row>
    <row r="236" spans="1:7" ht="31.5" x14ac:dyDescent="0.25">
      <c r="A236" s="108"/>
      <c r="B236" s="87" t="s">
        <v>92</v>
      </c>
      <c r="C236" s="80">
        <v>315</v>
      </c>
      <c r="D236" s="79">
        <v>1</v>
      </c>
      <c r="E236" s="109">
        <f>C236*D236</f>
        <v>315</v>
      </c>
      <c r="F236" s="5"/>
      <c r="G236" s="1"/>
    </row>
    <row r="237" spans="1:7" ht="31.5" x14ac:dyDescent="0.25">
      <c r="A237" s="110"/>
      <c r="B237" s="89" t="s">
        <v>84</v>
      </c>
      <c r="C237" s="91">
        <v>290</v>
      </c>
      <c r="D237" s="90">
        <v>1</v>
      </c>
      <c r="E237" s="111">
        <f>C237*D237</f>
        <v>290</v>
      </c>
      <c r="F237" s="5"/>
      <c r="G237" s="1"/>
    </row>
    <row r="238" spans="1:7" ht="31.5" x14ac:dyDescent="0.25">
      <c r="A238" s="92"/>
      <c r="B238" s="93" t="s">
        <v>70</v>
      </c>
      <c r="C238" s="95">
        <v>500</v>
      </c>
      <c r="D238" s="94">
        <v>1</v>
      </c>
      <c r="E238" s="96">
        <f>C238*D238</f>
        <v>500</v>
      </c>
      <c r="F238" s="5"/>
      <c r="G238" s="1"/>
    </row>
    <row r="239" spans="1:7" ht="47.25" x14ac:dyDescent="0.25">
      <c r="A239" s="72"/>
      <c r="B239" s="30" t="s">
        <v>71</v>
      </c>
      <c r="C239" s="32">
        <v>100</v>
      </c>
      <c r="D239" s="31">
        <v>1</v>
      </c>
      <c r="E239" s="73">
        <f>C239*D239</f>
        <v>100</v>
      </c>
      <c r="F239" s="5"/>
      <c r="G239" s="1"/>
    </row>
    <row r="240" spans="1:7" ht="31.5" x14ac:dyDescent="0.25">
      <c r="A240" s="66"/>
      <c r="B240" s="28" t="s">
        <v>103</v>
      </c>
      <c r="C240" s="20">
        <v>1450</v>
      </c>
      <c r="D240" s="19">
        <v>1</v>
      </c>
      <c r="E240" s="67">
        <f>C240*D240</f>
        <v>1450</v>
      </c>
      <c r="F240" s="5"/>
      <c r="G240" s="1"/>
    </row>
    <row r="241" spans="1:7" ht="31.5" x14ac:dyDescent="0.25">
      <c r="A241" s="118"/>
      <c r="B241" s="103" t="s">
        <v>72</v>
      </c>
      <c r="C241" s="105">
        <v>500</v>
      </c>
      <c r="D241" s="104">
        <v>1</v>
      </c>
      <c r="E241" s="115">
        <f>C241*D241</f>
        <v>500</v>
      </c>
      <c r="F241" s="5"/>
      <c r="G241" s="1"/>
    </row>
    <row r="242" spans="1:7" ht="47.25" x14ac:dyDescent="0.25">
      <c r="A242" s="108"/>
      <c r="B242" s="86" t="s">
        <v>95</v>
      </c>
      <c r="C242" s="80">
        <v>400</v>
      </c>
      <c r="D242" s="79">
        <v>1</v>
      </c>
      <c r="E242" s="109">
        <f>C242*D242</f>
        <v>400</v>
      </c>
      <c r="F242" s="5"/>
      <c r="G242" s="1"/>
    </row>
    <row r="243" spans="1:7" ht="47.25" x14ac:dyDescent="0.25">
      <c r="A243" s="72"/>
      <c r="B243" s="145" t="s">
        <v>100</v>
      </c>
      <c r="C243" s="32">
        <v>300</v>
      </c>
      <c r="D243" s="31">
        <v>1</v>
      </c>
      <c r="E243" s="73">
        <f>C243*D243</f>
        <v>300</v>
      </c>
      <c r="F243" s="5"/>
      <c r="G243" s="1"/>
    </row>
    <row r="244" spans="1:7" ht="15.75" x14ac:dyDescent="0.2">
      <c r="A244" s="70" t="s">
        <v>48</v>
      </c>
      <c r="B244" s="25" t="s">
        <v>49</v>
      </c>
      <c r="C244" s="27"/>
      <c r="D244" s="26"/>
      <c r="E244" s="71">
        <f>SUM(E245:E252)</f>
        <v>4538.8</v>
      </c>
    </row>
    <row r="245" spans="1:7" ht="31.5" x14ac:dyDescent="0.2">
      <c r="A245" s="64"/>
      <c r="B245" s="15" t="s">
        <v>79</v>
      </c>
      <c r="C245" s="17">
        <v>1020.8</v>
      </c>
      <c r="D245" s="16">
        <v>1</v>
      </c>
      <c r="E245" s="65">
        <f>D245*C245</f>
        <v>1020.8</v>
      </c>
    </row>
    <row r="246" spans="1:7" ht="31.5" x14ac:dyDescent="0.2">
      <c r="A246" s="81"/>
      <c r="B246" s="82" t="s">
        <v>123</v>
      </c>
      <c r="C246" s="84">
        <v>198</v>
      </c>
      <c r="D246" s="83">
        <v>1</v>
      </c>
      <c r="E246" s="85">
        <f>D246*C246</f>
        <v>198</v>
      </c>
    </row>
    <row r="247" spans="1:7" ht="63" x14ac:dyDescent="0.25">
      <c r="A247" s="108"/>
      <c r="B247" s="87" t="s">
        <v>80</v>
      </c>
      <c r="C247" s="80">
        <v>470</v>
      </c>
      <c r="D247" s="79">
        <v>1</v>
      </c>
      <c r="E247" s="109">
        <f>C247*D247</f>
        <v>470</v>
      </c>
      <c r="F247" s="5"/>
      <c r="G247" s="1"/>
    </row>
    <row r="248" spans="1:7" ht="31.5" x14ac:dyDescent="0.2">
      <c r="A248" s="110"/>
      <c r="B248" s="106" t="s">
        <v>85</v>
      </c>
      <c r="C248" s="91">
        <v>200</v>
      </c>
      <c r="D248" s="90">
        <v>1</v>
      </c>
      <c r="E248" s="111">
        <f>C248*D248</f>
        <v>200</v>
      </c>
      <c r="G248" s="1"/>
    </row>
    <row r="249" spans="1:7" ht="31.5" x14ac:dyDescent="0.25">
      <c r="A249" s="81"/>
      <c r="B249" s="126" t="s">
        <v>70</v>
      </c>
      <c r="C249" s="84">
        <v>500</v>
      </c>
      <c r="D249" s="83">
        <v>1</v>
      </c>
      <c r="E249" s="85">
        <f>C249*D249</f>
        <v>500</v>
      </c>
      <c r="F249" s="5"/>
      <c r="G249" s="1"/>
    </row>
    <row r="250" spans="1:7" ht="31.5" x14ac:dyDescent="0.25">
      <c r="A250" s="66"/>
      <c r="B250" s="28" t="s">
        <v>103</v>
      </c>
      <c r="C250" s="20">
        <v>1450</v>
      </c>
      <c r="D250" s="19">
        <v>1</v>
      </c>
      <c r="E250" s="67">
        <f>C250*D250</f>
        <v>1450</v>
      </c>
      <c r="F250" s="5"/>
      <c r="G250" s="1"/>
    </row>
    <row r="251" spans="1:7" ht="47.25" x14ac:dyDescent="0.25">
      <c r="A251" s="108"/>
      <c r="B251" s="86" t="s">
        <v>95</v>
      </c>
      <c r="C251" s="80">
        <v>400</v>
      </c>
      <c r="D251" s="79">
        <v>1</v>
      </c>
      <c r="E251" s="109">
        <f>C251*D251</f>
        <v>400</v>
      </c>
      <c r="F251" s="5"/>
      <c r="G251" s="1"/>
    </row>
    <row r="252" spans="1:7" ht="47.25" x14ac:dyDescent="0.25">
      <c r="A252" s="72"/>
      <c r="B252" s="145" t="s">
        <v>100</v>
      </c>
      <c r="C252" s="32">
        <v>300</v>
      </c>
      <c r="D252" s="31">
        <v>1</v>
      </c>
      <c r="E252" s="73">
        <f>C252*D252</f>
        <v>300</v>
      </c>
      <c r="F252" s="5"/>
      <c r="G252" s="1"/>
    </row>
    <row r="253" spans="1:7" ht="15.75" x14ac:dyDescent="0.2">
      <c r="A253" s="70" t="s">
        <v>50</v>
      </c>
      <c r="B253" s="25" t="s">
        <v>51</v>
      </c>
      <c r="C253" s="27"/>
      <c r="D253" s="26"/>
      <c r="E253" s="71">
        <f>SUM(E254:E267)</f>
        <v>6193.8</v>
      </c>
    </row>
    <row r="254" spans="1:7" ht="31.5" x14ac:dyDescent="0.2">
      <c r="A254" s="64"/>
      <c r="B254" s="15" t="s">
        <v>79</v>
      </c>
      <c r="C254" s="17">
        <v>1020.8</v>
      </c>
      <c r="D254" s="16">
        <v>1</v>
      </c>
      <c r="E254" s="65">
        <f>D254*C254</f>
        <v>1020.8</v>
      </c>
    </row>
    <row r="255" spans="1:7" ht="31.5" x14ac:dyDescent="0.2">
      <c r="A255" s="81"/>
      <c r="B255" s="82" t="s">
        <v>123</v>
      </c>
      <c r="C255" s="84">
        <v>198</v>
      </c>
      <c r="D255" s="83">
        <v>1</v>
      </c>
      <c r="E255" s="85">
        <f>D255*C255</f>
        <v>198</v>
      </c>
    </row>
    <row r="256" spans="1:7" ht="63" x14ac:dyDescent="0.25">
      <c r="A256" s="108"/>
      <c r="B256" s="87" t="s">
        <v>80</v>
      </c>
      <c r="C256" s="80">
        <v>470</v>
      </c>
      <c r="D256" s="79">
        <v>1</v>
      </c>
      <c r="E256" s="109">
        <f>C256*D256</f>
        <v>470</v>
      </c>
      <c r="F256" s="5"/>
      <c r="G256" s="1"/>
    </row>
    <row r="257" spans="1:7" ht="31.5" x14ac:dyDescent="0.2">
      <c r="A257" s="66"/>
      <c r="B257" s="29" t="s">
        <v>119</v>
      </c>
      <c r="C257" s="20">
        <v>200</v>
      </c>
      <c r="D257" s="19">
        <v>1</v>
      </c>
      <c r="E257" s="67">
        <f>C257*D257</f>
        <v>200</v>
      </c>
      <c r="G257" s="1"/>
    </row>
    <row r="258" spans="1:7" ht="31.5" x14ac:dyDescent="0.2">
      <c r="A258" s="108"/>
      <c r="B258" s="87" t="s">
        <v>118</v>
      </c>
      <c r="C258" s="80">
        <v>200</v>
      </c>
      <c r="D258" s="79">
        <v>1</v>
      </c>
      <c r="E258" s="109">
        <f>C258*D258</f>
        <v>200</v>
      </c>
      <c r="G258" s="1"/>
    </row>
    <row r="259" spans="1:7" ht="31.5" x14ac:dyDescent="0.25">
      <c r="A259" s="108"/>
      <c r="B259" s="87" t="s">
        <v>117</v>
      </c>
      <c r="C259" s="80">
        <v>250</v>
      </c>
      <c r="D259" s="79">
        <v>1</v>
      </c>
      <c r="E259" s="109">
        <f>C259*D259</f>
        <v>250</v>
      </c>
      <c r="F259" s="5"/>
      <c r="G259" s="1"/>
    </row>
    <row r="260" spans="1:7" ht="31.5" x14ac:dyDescent="0.25">
      <c r="A260" s="108"/>
      <c r="B260" s="87" t="s">
        <v>92</v>
      </c>
      <c r="C260" s="80">
        <v>315</v>
      </c>
      <c r="D260" s="79">
        <v>1</v>
      </c>
      <c r="E260" s="109">
        <f>C260*D260</f>
        <v>315</v>
      </c>
      <c r="F260" s="5"/>
      <c r="G260" s="1"/>
    </row>
    <row r="261" spans="1:7" ht="31.5" x14ac:dyDescent="0.25">
      <c r="A261" s="110"/>
      <c r="B261" s="89" t="s">
        <v>84</v>
      </c>
      <c r="C261" s="91">
        <v>290</v>
      </c>
      <c r="D261" s="90">
        <v>1</v>
      </c>
      <c r="E261" s="111">
        <f>C261*D261</f>
        <v>290</v>
      </c>
      <c r="F261" s="5"/>
      <c r="G261" s="1"/>
    </row>
    <row r="262" spans="1:7" ht="31.5" x14ac:dyDescent="0.25">
      <c r="A262" s="92"/>
      <c r="B262" s="93" t="s">
        <v>70</v>
      </c>
      <c r="C262" s="95">
        <v>500</v>
      </c>
      <c r="D262" s="94">
        <v>1</v>
      </c>
      <c r="E262" s="96">
        <f>C262*D262</f>
        <v>500</v>
      </c>
      <c r="F262" s="5"/>
      <c r="G262" s="1"/>
    </row>
    <row r="263" spans="1:7" ht="47.25" x14ac:dyDescent="0.25">
      <c r="A263" s="72"/>
      <c r="B263" s="30" t="s">
        <v>71</v>
      </c>
      <c r="C263" s="32">
        <v>100</v>
      </c>
      <c r="D263" s="31">
        <v>1</v>
      </c>
      <c r="E263" s="73">
        <f>C263*D263</f>
        <v>100</v>
      </c>
      <c r="F263" s="5"/>
      <c r="G263" s="1"/>
    </row>
    <row r="264" spans="1:7" ht="31.5" x14ac:dyDescent="0.25">
      <c r="A264" s="66"/>
      <c r="B264" s="28" t="s">
        <v>103</v>
      </c>
      <c r="C264" s="20">
        <v>1450</v>
      </c>
      <c r="D264" s="19">
        <v>1</v>
      </c>
      <c r="E264" s="67">
        <f>C264*D264</f>
        <v>1450</v>
      </c>
      <c r="F264" s="5"/>
      <c r="G264" s="1"/>
    </row>
    <row r="265" spans="1:7" ht="31.5" x14ac:dyDescent="0.25">
      <c r="A265" s="118"/>
      <c r="B265" s="103" t="s">
        <v>72</v>
      </c>
      <c r="C265" s="105">
        <v>500</v>
      </c>
      <c r="D265" s="104">
        <v>1</v>
      </c>
      <c r="E265" s="115">
        <f>C265*D265</f>
        <v>500</v>
      </c>
      <c r="F265" s="5"/>
      <c r="G265" s="1"/>
    </row>
    <row r="266" spans="1:7" ht="47.25" x14ac:dyDescent="0.25">
      <c r="A266" s="108"/>
      <c r="B266" s="86" t="s">
        <v>95</v>
      </c>
      <c r="C266" s="80">
        <v>400</v>
      </c>
      <c r="D266" s="79">
        <v>1</v>
      </c>
      <c r="E266" s="109">
        <f>C266*D266</f>
        <v>400</v>
      </c>
      <c r="F266" s="5"/>
      <c r="G266" s="1"/>
    </row>
    <row r="267" spans="1:7" ht="47.25" x14ac:dyDescent="0.25">
      <c r="A267" s="72"/>
      <c r="B267" s="145" t="s">
        <v>100</v>
      </c>
      <c r="C267" s="32">
        <v>300</v>
      </c>
      <c r="D267" s="31">
        <v>1</v>
      </c>
      <c r="E267" s="73">
        <f>C267*D267</f>
        <v>300</v>
      </c>
      <c r="F267" s="5"/>
      <c r="G267" s="1"/>
    </row>
    <row r="268" spans="1:7" ht="15.75" x14ac:dyDescent="0.2">
      <c r="A268" s="70" t="s">
        <v>52</v>
      </c>
      <c r="B268" s="25" t="s">
        <v>133</v>
      </c>
      <c r="C268" s="27"/>
      <c r="D268" s="26"/>
      <c r="E268" s="71">
        <f>SUM(E269:E283)</f>
        <v>7327.8899999999994</v>
      </c>
    </row>
    <row r="269" spans="1:7" ht="31.5" x14ac:dyDescent="0.2">
      <c r="A269" s="64"/>
      <c r="B269" s="15" t="s">
        <v>79</v>
      </c>
      <c r="C269" s="17">
        <v>1020.8</v>
      </c>
      <c r="D269" s="16">
        <v>1</v>
      </c>
      <c r="E269" s="65">
        <f>D269*C269</f>
        <v>1020.8</v>
      </c>
    </row>
    <row r="270" spans="1:7" ht="31.5" x14ac:dyDescent="0.2">
      <c r="A270" s="81"/>
      <c r="B270" s="82" t="s">
        <v>123</v>
      </c>
      <c r="C270" s="84">
        <v>198</v>
      </c>
      <c r="D270" s="83">
        <v>1</v>
      </c>
      <c r="E270" s="85">
        <f>D270*C270</f>
        <v>198</v>
      </c>
    </row>
    <row r="271" spans="1:7" ht="31.5" x14ac:dyDescent="0.2">
      <c r="A271" s="108"/>
      <c r="B271" s="78" t="s">
        <v>105</v>
      </c>
      <c r="C271" s="80">
        <v>599.09</v>
      </c>
      <c r="D271" s="79">
        <v>1</v>
      </c>
      <c r="E271" s="109">
        <f>D271*C271</f>
        <v>599.09</v>
      </c>
    </row>
    <row r="272" spans="1:7" ht="63" x14ac:dyDescent="0.25">
      <c r="A272" s="108"/>
      <c r="B272" s="87" t="s">
        <v>80</v>
      </c>
      <c r="C272" s="80">
        <v>470</v>
      </c>
      <c r="D272" s="79">
        <v>1</v>
      </c>
      <c r="E272" s="109">
        <f>C272*D272</f>
        <v>470</v>
      </c>
      <c r="F272" s="5"/>
      <c r="G272" s="1"/>
    </row>
    <row r="273" spans="1:7" ht="31.5" x14ac:dyDescent="0.2">
      <c r="A273" s="108"/>
      <c r="B273" s="87" t="s">
        <v>119</v>
      </c>
      <c r="C273" s="80">
        <v>200</v>
      </c>
      <c r="D273" s="79">
        <v>2</v>
      </c>
      <c r="E273" s="109">
        <f>C273*D273</f>
        <v>400</v>
      </c>
      <c r="G273" s="1"/>
    </row>
    <row r="274" spans="1:7" ht="31.5" x14ac:dyDescent="0.2">
      <c r="A274" s="108"/>
      <c r="B274" s="87" t="s">
        <v>118</v>
      </c>
      <c r="C274" s="80">
        <v>200</v>
      </c>
      <c r="D274" s="79">
        <v>1</v>
      </c>
      <c r="E274" s="109">
        <f>C274*D274</f>
        <v>200</v>
      </c>
      <c r="G274" s="1"/>
    </row>
    <row r="275" spans="1:7" ht="31.5" x14ac:dyDescent="0.25">
      <c r="A275" s="108"/>
      <c r="B275" s="87" t="s">
        <v>117</v>
      </c>
      <c r="C275" s="80">
        <v>250</v>
      </c>
      <c r="D275" s="79">
        <v>1</v>
      </c>
      <c r="E275" s="109">
        <f>C275*D275</f>
        <v>250</v>
      </c>
      <c r="F275" s="5"/>
      <c r="G275" s="1"/>
    </row>
    <row r="276" spans="1:7" ht="31.5" x14ac:dyDescent="0.25">
      <c r="A276" s="66"/>
      <c r="B276" s="29" t="s">
        <v>108</v>
      </c>
      <c r="C276" s="20">
        <v>650</v>
      </c>
      <c r="D276" s="19">
        <v>1</v>
      </c>
      <c r="E276" s="67">
        <f>C276*D276</f>
        <v>650</v>
      </c>
      <c r="F276" s="5"/>
      <c r="G276" s="1"/>
    </row>
    <row r="277" spans="1:7" ht="31.5" x14ac:dyDescent="0.25">
      <c r="A277" s="110"/>
      <c r="B277" s="89" t="s">
        <v>84</v>
      </c>
      <c r="C277" s="91">
        <v>290</v>
      </c>
      <c r="D277" s="90">
        <v>1</v>
      </c>
      <c r="E277" s="111">
        <f>C277*D277</f>
        <v>290</v>
      </c>
      <c r="F277" s="5"/>
      <c r="G277" s="1"/>
    </row>
    <row r="278" spans="1:7" ht="31.5" x14ac:dyDescent="0.25">
      <c r="A278" s="92"/>
      <c r="B278" s="93" t="s">
        <v>70</v>
      </c>
      <c r="C278" s="95">
        <v>500</v>
      </c>
      <c r="D278" s="94">
        <v>1</v>
      </c>
      <c r="E278" s="96">
        <f>C278*D278</f>
        <v>500</v>
      </c>
      <c r="F278" s="5"/>
      <c r="G278" s="1"/>
    </row>
    <row r="279" spans="1:7" ht="47.25" x14ac:dyDescent="0.25">
      <c r="A279" s="72"/>
      <c r="B279" s="30" t="s">
        <v>71</v>
      </c>
      <c r="C279" s="32">
        <v>100</v>
      </c>
      <c r="D279" s="31">
        <v>1</v>
      </c>
      <c r="E279" s="73">
        <f>C279*D279</f>
        <v>100</v>
      </c>
      <c r="F279" s="5"/>
      <c r="G279" s="1"/>
    </row>
    <row r="280" spans="1:7" ht="31.5" x14ac:dyDescent="0.25">
      <c r="A280" s="66"/>
      <c r="B280" s="28" t="s">
        <v>103</v>
      </c>
      <c r="C280" s="20">
        <v>1450</v>
      </c>
      <c r="D280" s="19">
        <v>1</v>
      </c>
      <c r="E280" s="67">
        <f>C280*D280</f>
        <v>1450</v>
      </c>
      <c r="F280" s="5"/>
      <c r="G280" s="1"/>
    </row>
    <row r="281" spans="1:7" ht="31.5" x14ac:dyDescent="0.25">
      <c r="A281" s="118"/>
      <c r="B281" s="103" t="s">
        <v>72</v>
      </c>
      <c r="C281" s="105">
        <v>500</v>
      </c>
      <c r="D281" s="104">
        <v>1</v>
      </c>
      <c r="E281" s="115">
        <f>C281*D281</f>
        <v>500</v>
      </c>
      <c r="F281" s="5"/>
      <c r="G281" s="1"/>
    </row>
    <row r="282" spans="1:7" ht="47.25" x14ac:dyDescent="0.25">
      <c r="A282" s="108"/>
      <c r="B282" s="86" t="s">
        <v>95</v>
      </c>
      <c r="C282" s="80">
        <v>400</v>
      </c>
      <c r="D282" s="79">
        <v>1</v>
      </c>
      <c r="E282" s="109">
        <f>C282*D282</f>
        <v>400</v>
      </c>
      <c r="F282" s="5"/>
      <c r="G282" s="1"/>
    </row>
    <row r="283" spans="1:7" ht="47.25" x14ac:dyDescent="0.25">
      <c r="A283" s="72"/>
      <c r="B283" s="34" t="s">
        <v>102</v>
      </c>
      <c r="C283" s="32">
        <v>300</v>
      </c>
      <c r="D283" s="31">
        <v>1</v>
      </c>
      <c r="E283" s="73">
        <f>C283*D283</f>
        <v>300</v>
      </c>
      <c r="F283" s="5"/>
      <c r="G283" s="1"/>
    </row>
    <row r="284" spans="1:7" ht="15.75" x14ac:dyDescent="0.2">
      <c r="A284" s="116" t="s">
        <v>53</v>
      </c>
      <c r="B284" s="40" t="s">
        <v>91</v>
      </c>
      <c r="C284" s="42"/>
      <c r="D284" s="41"/>
      <c r="E284" s="117">
        <f>E285+E294+E303+E312+E325+E337</f>
        <v>23149.73</v>
      </c>
    </row>
    <row r="285" spans="1:7" ht="15.75" x14ac:dyDescent="0.2">
      <c r="A285" s="121" t="s">
        <v>54</v>
      </c>
      <c r="B285" s="46" t="s">
        <v>55</v>
      </c>
      <c r="C285" s="48"/>
      <c r="D285" s="47"/>
      <c r="E285" s="122">
        <f>SUM(E286:E293)</f>
        <v>3703.8</v>
      </c>
    </row>
    <row r="286" spans="1:7" ht="31.5" x14ac:dyDescent="0.2">
      <c r="A286" s="64"/>
      <c r="B286" s="15" t="s">
        <v>79</v>
      </c>
      <c r="C286" s="17">
        <v>1020.8</v>
      </c>
      <c r="D286" s="16">
        <v>1</v>
      </c>
      <c r="E286" s="65">
        <f>D286*C286</f>
        <v>1020.8</v>
      </c>
    </row>
    <row r="287" spans="1:7" ht="31.5" x14ac:dyDescent="0.2">
      <c r="A287" s="81"/>
      <c r="B287" s="82" t="s">
        <v>123</v>
      </c>
      <c r="C287" s="84">
        <v>198</v>
      </c>
      <c r="D287" s="83">
        <v>1</v>
      </c>
      <c r="E287" s="85">
        <f>D287*C287</f>
        <v>198</v>
      </c>
    </row>
    <row r="288" spans="1:7" ht="31.5" x14ac:dyDescent="0.25">
      <c r="A288" s="108"/>
      <c r="B288" s="88" t="s">
        <v>115</v>
      </c>
      <c r="C288" s="80">
        <v>770</v>
      </c>
      <c r="D288" s="79">
        <v>1</v>
      </c>
      <c r="E288" s="109">
        <f>C288*D288</f>
        <v>770</v>
      </c>
      <c r="F288" s="5"/>
      <c r="G288" s="1"/>
    </row>
    <row r="289" spans="1:7" ht="31.5" x14ac:dyDescent="0.25">
      <c r="A289" s="110"/>
      <c r="B289" s="89" t="s">
        <v>114</v>
      </c>
      <c r="C289" s="91">
        <v>15</v>
      </c>
      <c r="D289" s="90">
        <v>1</v>
      </c>
      <c r="E289" s="111">
        <f>C289*D289</f>
        <v>15</v>
      </c>
      <c r="F289" s="5"/>
      <c r="G289" s="1"/>
    </row>
    <row r="290" spans="1:7" ht="31.5" x14ac:dyDescent="0.25">
      <c r="A290" s="81"/>
      <c r="B290" s="126" t="s">
        <v>70</v>
      </c>
      <c r="C290" s="84">
        <v>500</v>
      </c>
      <c r="D290" s="83">
        <v>1</v>
      </c>
      <c r="E290" s="85">
        <f>C290*D290</f>
        <v>500</v>
      </c>
      <c r="F290" s="5"/>
      <c r="G290" s="1"/>
    </row>
    <row r="291" spans="1:7" ht="31.5" x14ac:dyDescent="0.25">
      <c r="A291" s="66"/>
      <c r="B291" s="28" t="s">
        <v>103</v>
      </c>
      <c r="C291" s="20">
        <v>500</v>
      </c>
      <c r="D291" s="19">
        <v>1</v>
      </c>
      <c r="E291" s="67">
        <f>C291*D291</f>
        <v>500</v>
      </c>
      <c r="F291" s="5"/>
      <c r="G291" s="1"/>
    </row>
    <row r="292" spans="1:7" ht="47.25" x14ac:dyDescent="0.25">
      <c r="A292" s="108"/>
      <c r="B292" s="86" t="s">
        <v>95</v>
      </c>
      <c r="C292" s="80">
        <v>400</v>
      </c>
      <c r="D292" s="79">
        <v>1</v>
      </c>
      <c r="E292" s="109">
        <f>C292*D292</f>
        <v>400</v>
      </c>
      <c r="F292" s="5"/>
      <c r="G292" s="1"/>
    </row>
    <row r="293" spans="1:7" ht="47.25" x14ac:dyDescent="0.25">
      <c r="A293" s="72"/>
      <c r="B293" s="34" t="s">
        <v>102</v>
      </c>
      <c r="C293" s="32">
        <v>300</v>
      </c>
      <c r="D293" s="31">
        <v>1</v>
      </c>
      <c r="E293" s="73">
        <f>C293*D293</f>
        <v>300</v>
      </c>
      <c r="F293" s="5"/>
      <c r="G293" s="1"/>
    </row>
    <row r="294" spans="1:7" ht="15.75" x14ac:dyDescent="0.2">
      <c r="A294" s="121" t="s">
        <v>56</v>
      </c>
      <c r="B294" s="35" t="s">
        <v>57</v>
      </c>
      <c r="C294" s="48"/>
      <c r="D294" s="47"/>
      <c r="E294" s="122">
        <f>SUM(E295:E302)</f>
        <v>3703.8</v>
      </c>
    </row>
    <row r="295" spans="1:7" ht="31.5" x14ac:dyDescent="0.2">
      <c r="A295" s="64"/>
      <c r="B295" s="15" t="s">
        <v>79</v>
      </c>
      <c r="C295" s="17">
        <v>1020.8</v>
      </c>
      <c r="D295" s="16">
        <v>1</v>
      </c>
      <c r="E295" s="65">
        <f>D295*C295</f>
        <v>1020.8</v>
      </c>
    </row>
    <row r="296" spans="1:7" ht="31.5" x14ac:dyDescent="0.2">
      <c r="A296" s="81"/>
      <c r="B296" s="82" t="s">
        <v>123</v>
      </c>
      <c r="C296" s="84">
        <v>198</v>
      </c>
      <c r="D296" s="83">
        <v>1</v>
      </c>
      <c r="E296" s="85">
        <f>D296*C296</f>
        <v>198</v>
      </c>
    </row>
    <row r="297" spans="1:7" ht="31.5" x14ac:dyDescent="0.25">
      <c r="A297" s="108"/>
      <c r="B297" s="88" t="s">
        <v>115</v>
      </c>
      <c r="C297" s="80">
        <v>770</v>
      </c>
      <c r="D297" s="79">
        <v>1</v>
      </c>
      <c r="E297" s="109">
        <f>C297*D297</f>
        <v>770</v>
      </c>
      <c r="F297" s="5"/>
      <c r="G297" s="1"/>
    </row>
    <row r="298" spans="1:7" ht="31.5" x14ac:dyDescent="0.25">
      <c r="A298" s="66"/>
      <c r="B298" s="38" t="s">
        <v>114</v>
      </c>
      <c r="C298" s="20">
        <v>15</v>
      </c>
      <c r="D298" s="19">
        <v>1</v>
      </c>
      <c r="E298" s="67">
        <f>C298*D298</f>
        <v>15</v>
      </c>
      <c r="F298" s="5"/>
      <c r="G298" s="1"/>
    </row>
    <row r="299" spans="1:7" ht="31.5" x14ac:dyDescent="0.25">
      <c r="A299" s="81"/>
      <c r="B299" s="126" t="s">
        <v>70</v>
      </c>
      <c r="C299" s="84">
        <v>500</v>
      </c>
      <c r="D299" s="83">
        <v>1</v>
      </c>
      <c r="E299" s="85">
        <f>C299*D299</f>
        <v>500</v>
      </c>
      <c r="F299" s="5"/>
      <c r="G299" s="1"/>
    </row>
    <row r="300" spans="1:7" ht="31.5" x14ac:dyDescent="0.25">
      <c r="A300" s="66"/>
      <c r="B300" s="28" t="s">
        <v>103</v>
      </c>
      <c r="C300" s="20">
        <v>500</v>
      </c>
      <c r="D300" s="19">
        <v>1</v>
      </c>
      <c r="E300" s="67">
        <f>C300*D300</f>
        <v>500</v>
      </c>
      <c r="F300" s="5"/>
      <c r="G300" s="1"/>
    </row>
    <row r="301" spans="1:7" ht="47.25" x14ac:dyDescent="0.25">
      <c r="A301" s="108"/>
      <c r="B301" s="86" t="s">
        <v>95</v>
      </c>
      <c r="C301" s="80">
        <v>400</v>
      </c>
      <c r="D301" s="79">
        <v>1</v>
      </c>
      <c r="E301" s="109">
        <f>C301*D301</f>
        <v>400</v>
      </c>
      <c r="F301" s="5"/>
      <c r="G301" s="1"/>
    </row>
    <row r="302" spans="1:7" ht="47.25" x14ac:dyDescent="0.25">
      <c r="A302" s="72"/>
      <c r="B302" s="34" t="s">
        <v>99</v>
      </c>
      <c r="C302" s="32">
        <v>300</v>
      </c>
      <c r="D302" s="31">
        <v>1</v>
      </c>
      <c r="E302" s="73">
        <f>C302*D302</f>
        <v>300</v>
      </c>
      <c r="F302" s="5"/>
      <c r="G302" s="1"/>
    </row>
    <row r="303" spans="1:7" ht="15.75" x14ac:dyDescent="0.2">
      <c r="A303" s="139" t="s">
        <v>58</v>
      </c>
      <c r="B303" s="35" t="s">
        <v>59</v>
      </c>
      <c r="C303" s="37"/>
      <c r="D303" s="36"/>
      <c r="E303" s="140">
        <f>SUM(E304:E311)</f>
        <v>3282.09</v>
      </c>
    </row>
    <row r="304" spans="1:7" ht="31.5" x14ac:dyDescent="0.2">
      <c r="A304" s="64"/>
      <c r="B304" s="21" t="s">
        <v>105</v>
      </c>
      <c r="C304" s="17">
        <v>599.09</v>
      </c>
      <c r="D304" s="16">
        <v>1</v>
      </c>
      <c r="E304" s="65">
        <f>C304*D304</f>
        <v>599.09</v>
      </c>
    </row>
    <row r="305" spans="1:7" ht="31.5" x14ac:dyDescent="0.2">
      <c r="A305" s="81"/>
      <c r="B305" s="82" t="s">
        <v>123</v>
      </c>
      <c r="C305" s="84">
        <v>198</v>
      </c>
      <c r="D305" s="83">
        <v>1</v>
      </c>
      <c r="E305" s="65">
        <f>C305*D305</f>
        <v>198</v>
      </c>
    </row>
    <row r="306" spans="1:7" ht="31.5" x14ac:dyDescent="0.25">
      <c r="A306" s="108"/>
      <c r="B306" s="88" t="s">
        <v>115</v>
      </c>
      <c r="C306" s="80">
        <v>770</v>
      </c>
      <c r="D306" s="79">
        <v>1</v>
      </c>
      <c r="E306" s="109">
        <f>C306*D306</f>
        <v>770</v>
      </c>
      <c r="F306" s="5"/>
      <c r="G306" s="1"/>
    </row>
    <row r="307" spans="1:7" ht="31.5" x14ac:dyDescent="0.25">
      <c r="A307" s="108"/>
      <c r="B307" s="88" t="s">
        <v>114</v>
      </c>
      <c r="C307" s="80">
        <v>15</v>
      </c>
      <c r="D307" s="79">
        <v>1</v>
      </c>
      <c r="E307" s="109">
        <f>C307*D307</f>
        <v>15</v>
      </c>
      <c r="F307" s="5"/>
      <c r="G307" s="1"/>
    </row>
    <row r="308" spans="1:7" ht="31.5" x14ac:dyDescent="0.25">
      <c r="A308" s="72"/>
      <c r="B308" s="30" t="s">
        <v>70</v>
      </c>
      <c r="C308" s="32">
        <v>500</v>
      </c>
      <c r="D308" s="31">
        <v>1</v>
      </c>
      <c r="E308" s="73">
        <f>C308*D308</f>
        <v>500</v>
      </c>
      <c r="F308" s="5"/>
      <c r="G308" s="1"/>
    </row>
    <row r="309" spans="1:7" ht="31.5" x14ac:dyDescent="0.25">
      <c r="A309" s="66"/>
      <c r="B309" s="28" t="s">
        <v>103</v>
      </c>
      <c r="C309" s="20">
        <v>500</v>
      </c>
      <c r="D309" s="19">
        <v>1</v>
      </c>
      <c r="E309" s="67">
        <f>C309*D309</f>
        <v>500</v>
      </c>
      <c r="F309" s="5"/>
      <c r="G309" s="1"/>
    </row>
    <row r="310" spans="1:7" ht="47.25" x14ac:dyDescent="0.25">
      <c r="A310" s="66"/>
      <c r="B310" s="28" t="s">
        <v>95</v>
      </c>
      <c r="C310" s="20">
        <v>400</v>
      </c>
      <c r="D310" s="19">
        <v>1</v>
      </c>
      <c r="E310" s="67">
        <f>C310*D310</f>
        <v>400</v>
      </c>
      <c r="F310" s="5"/>
      <c r="G310" s="1"/>
    </row>
    <row r="311" spans="1:7" ht="47.25" x14ac:dyDescent="0.25">
      <c r="A311" s="72"/>
      <c r="B311" s="34" t="s">
        <v>98</v>
      </c>
      <c r="C311" s="32">
        <v>300</v>
      </c>
      <c r="D311" s="31">
        <v>1</v>
      </c>
      <c r="E311" s="73">
        <f>C311*D311</f>
        <v>300</v>
      </c>
      <c r="F311" s="5"/>
      <c r="G311" s="1"/>
    </row>
    <row r="312" spans="1:7" ht="15.75" x14ac:dyDescent="0.2">
      <c r="A312" s="139" t="s">
        <v>60</v>
      </c>
      <c r="B312" s="35" t="s">
        <v>61</v>
      </c>
      <c r="C312" s="37"/>
      <c r="D312" s="36"/>
      <c r="E312" s="140">
        <f>SUM(E313:E324)</f>
        <v>6250.45</v>
      </c>
    </row>
    <row r="313" spans="1:7" ht="31.5" x14ac:dyDescent="0.2">
      <c r="A313" s="66"/>
      <c r="B313" s="28" t="s">
        <v>82</v>
      </c>
      <c r="C313" s="20">
        <v>742.5</v>
      </c>
      <c r="D313" s="19">
        <v>1</v>
      </c>
      <c r="E313" s="67">
        <f>D313*C313</f>
        <v>742.5</v>
      </c>
    </row>
    <row r="314" spans="1:7" ht="31.5" x14ac:dyDescent="0.2">
      <c r="A314" s="81"/>
      <c r="B314" s="82" t="s">
        <v>123</v>
      </c>
      <c r="C314" s="84">
        <v>198</v>
      </c>
      <c r="D314" s="83">
        <v>1</v>
      </c>
      <c r="E314" s="85">
        <f>D314*C314</f>
        <v>198</v>
      </c>
    </row>
    <row r="315" spans="1:7" ht="63" x14ac:dyDescent="0.25">
      <c r="A315" s="108"/>
      <c r="B315" s="87" t="s">
        <v>80</v>
      </c>
      <c r="C315" s="80">
        <v>470</v>
      </c>
      <c r="D315" s="79">
        <v>1</v>
      </c>
      <c r="E315" s="109">
        <f>C315*D315</f>
        <v>470</v>
      </c>
      <c r="F315" s="5"/>
      <c r="G315" s="1"/>
    </row>
    <row r="316" spans="1:7" ht="31.5" x14ac:dyDescent="0.25">
      <c r="A316" s="108"/>
      <c r="B316" s="87" t="s">
        <v>117</v>
      </c>
      <c r="C316" s="80">
        <v>250</v>
      </c>
      <c r="D316" s="79">
        <v>1</v>
      </c>
      <c r="E316" s="109">
        <f>C316*D316</f>
        <v>250</v>
      </c>
      <c r="F316" s="5"/>
      <c r="G316" s="1"/>
    </row>
    <row r="317" spans="1:7" ht="31.5" x14ac:dyDescent="0.25">
      <c r="A317" s="108"/>
      <c r="B317" s="87" t="s">
        <v>108</v>
      </c>
      <c r="C317" s="80">
        <v>650</v>
      </c>
      <c r="D317" s="79">
        <v>1</v>
      </c>
      <c r="E317" s="109">
        <f>C317*D317</f>
        <v>650</v>
      </c>
      <c r="F317" s="5"/>
      <c r="G317" s="1"/>
    </row>
    <row r="318" spans="1:7" ht="31.5" x14ac:dyDescent="0.25">
      <c r="A318" s="110"/>
      <c r="B318" s="128" t="s">
        <v>87</v>
      </c>
      <c r="C318" s="91">
        <v>489.95</v>
      </c>
      <c r="D318" s="129">
        <v>1</v>
      </c>
      <c r="E318" s="136">
        <f>C318*D318</f>
        <v>489.95</v>
      </c>
      <c r="F318" s="5"/>
      <c r="G318" s="1"/>
    </row>
    <row r="319" spans="1:7" ht="31.5" x14ac:dyDescent="0.25">
      <c r="A319" s="92"/>
      <c r="B319" s="100" t="s">
        <v>73</v>
      </c>
      <c r="C319" s="95">
        <v>700</v>
      </c>
      <c r="D319" s="101">
        <v>1</v>
      </c>
      <c r="E319" s="138">
        <f>C319*D319</f>
        <v>700</v>
      </c>
      <c r="F319" s="5"/>
      <c r="G319" s="1"/>
    </row>
    <row r="320" spans="1:7" ht="47.25" x14ac:dyDescent="0.25">
      <c r="A320" s="72"/>
      <c r="B320" s="30" t="s">
        <v>71</v>
      </c>
      <c r="C320" s="32">
        <v>100</v>
      </c>
      <c r="D320" s="31">
        <v>1</v>
      </c>
      <c r="E320" s="73">
        <f>C320*D320</f>
        <v>100</v>
      </c>
      <c r="F320" s="5"/>
      <c r="G320" s="1"/>
    </row>
    <row r="321" spans="1:7" ht="31.5" x14ac:dyDescent="0.25">
      <c r="A321" s="66"/>
      <c r="B321" s="28" t="s">
        <v>103</v>
      </c>
      <c r="C321" s="20">
        <v>1450</v>
      </c>
      <c r="D321" s="19">
        <v>1</v>
      </c>
      <c r="E321" s="67">
        <f>C321*D321</f>
        <v>1450</v>
      </c>
      <c r="F321" s="5"/>
      <c r="G321" s="1"/>
    </row>
    <row r="322" spans="1:7" ht="31.5" x14ac:dyDescent="0.25">
      <c r="A322" s="118"/>
      <c r="B322" s="103" t="s">
        <v>72</v>
      </c>
      <c r="C322" s="105">
        <v>500</v>
      </c>
      <c r="D322" s="104">
        <v>1</v>
      </c>
      <c r="E322" s="115">
        <f>C322*D322</f>
        <v>500</v>
      </c>
      <c r="F322" s="5"/>
      <c r="G322" s="1"/>
    </row>
    <row r="323" spans="1:7" ht="47.25" x14ac:dyDescent="0.25">
      <c r="A323" s="108"/>
      <c r="B323" s="86" t="s">
        <v>95</v>
      </c>
      <c r="C323" s="80">
        <v>400</v>
      </c>
      <c r="D323" s="79">
        <v>1</v>
      </c>
      <c r="E323" s="109">
        <f>C323*D323</f>
        <v>400</v>
      </c>
      <c r="F323" s="5"/>
      <c r="G323" s="1"/>
    </row>
    <row r="324" spans="1:7" ht="47.25" x14ac:dyDescent="0.25">
      <c r="A324" s="72"/>
      <c r="B324" s="34" t="s">
        <v>98</v>
      </c>
      <c r="C324" s="32">
        <v>300</v>
      </c>
      <c r="D324" s="31">
        <v>1</v>
      </c>
      <c r="E324" s="73">
        <f>C324*D324</f>
        <v>300</v>
      </c>
      <c r="F324" s="5"/>
      <c r="G324" s="1"/>
    </row>
    <row r="325" spans="1:7" ht="15.75" x14ac:dyDescent="0.2">
      <c r="A325" s="139" t="s">
        <v>62</v>
      </c>
      <c r="B325" s="35" t="s">
        <v>63</v>
      </c>
      <c r="C325" s="37"/>
      <c r="D325" s="36"/>
      <c r="E325" s="140">
        <f>SUM(E326:E336)</f>
        <v>5509.59</v>
      </c>
    </row>
    <row r="326" spans="1:7" ht="31.5" x14ac:dyDescent="0.25">
      <c r="A326" s="66"/>
      <c r="B326" s="28" t="s">
        <v>82</v>
      </c>
      <c r="C326" s="20">
        <v>742.5</v>
      </c>
      <c r="D326" s="19">
        <v>1</v>
      </c>
      <c r="E326" s="67">
        <f>D326*C326</f>
        <v>742.5</v>
      </c>
      <c r="F326" s="5"/>
      <c r="G326" s="1"/>
    </row>
    <row r="327" spans="1:7" ht="31.5" x14ac:dyDescent="0.2">
      <c r="A327" s="81"/>
      <c r="B327" s="82" t="s">
        <v>123</v>
      </c>
      <c r="C327" s="84">
        <v>198</v>
      </c>
      <c r="D327" s="83">
        <v>1</v>
      </c>
      <c r="E327" s="85">
        <f>D327*C327</f>
        <v>198</v>
      </c>
    </row>
    <row r="328" spans="1:7" ht="31.5" x14ac:dyDescent="0.2">
      <c r="A328" s="108"/>
      <c r="B328" s="78" t="s">
        <v>105</v>
      </c>
      <c r="C328" s="80">
        <v>599.09</v>
      </c>
      <c r="D328" s="79">
        <v>1</v>
      </c>
      <c r="E328" s="109">
        <f>D328*C328</f>
        <v>599.09</v>
      </c>
    </row>
    <row r="329" spans="1:7" ht="63" x14ac:dyDescent="0.25">
      <c r="A329" s="137"/>
      <c r="B329" s="134" t="s">
        <v>80</v>
      </c>
      <c r="C329" s="130">
        <v>470</v>
      </c>
      <c r="D329" s="129">
        <v>1</v>
      </c>
      <c r="E329" s="136">
        <f>C329*D329</f>
        <v>470</v>
      </c>
      <c r="F329" s="5"/>
      <c r="G329" s="1"/>
    </row>
    <row r="330" spans="1:7" ht="31.5" x14ac:dyDescent="0.25">
      <c r="A330" s="108"/>
      <c r="B330" s="87" t="s">
        <v>117</v>
      </c>
      <c r="C330" s="80">
        <v>250</v>
      </c>
      <c r="D330" s="79">
        <v>1</v>
      </c>
      <c r="E330" s="109">
        <f>C330*D330</f>
        <v>250</v>
      </c>
      <c r="F330" s="5"/>
      <c r="G330" s="1"/>
    </row>
    <row r="331" spans="1:7" ht="31.5" x14ac:dyDescent="0.25">
      <c r="A331" s="72"/>
      <c r="B331" s="30" t="s">
        <v>70</v>
      </c>
      <c r="C331" s="32">
        <v>500</v>
      </c>
      <c r="D331" s="31">
        <v>1</v>
      </c>
      <c r="E331" s="73">
        <f>C331*D331</f>
        <v>500</v>
      </c>
      <c r="F331" s="5"/>
      <c r="G331" s="1"/>
    </row>
    <row r="332" spans="1:7" ht="31.5" x14ac:dyDescent="0.25">
      <c r="A332" s="72"/>
      <c r="B332" s="30" t="s">
        <v>136</v>
      </c>
      <c r="C332" s="32">
        <v>100</v>
      </c>
      <c r="D332" s="31">
        <v>1</v>
      </c>
      <c r="E332" s="73">
        <f>C332*D332</f>
        <v>100</v>
      </c>
      <c r="F332" s="5"/>
      <c r="G332" s="1"/>
    </row>
    <row r="333" spans="1:7" ht="31.5" x14ac:dyDescent="0.25">
      <c r="A333" s="66"/>
      <c r="B333" s="28" t="s">
        <v>103</v>
      </c>
      <c r="C333" s="20">
        <v>1450</v>
      </c>
      <c r="D333" s="19">
        <v>1</v>
      </c>
      <c r="E333" s="67">
        <f>C333*D333</f>
        <v>1450</v>
      </c>
      <c r="F333" s="5"/>
      <c r="G333" s="1"/>
    </row>
    <row r="334" spans="1:7" ht="31.5" x14ac:dyDescent="0.25">
      <c r="A334" s="118"/>
      <c r="B334" s="103" t="s">
        <v>72</v>
      </c>
      <c r="C334" s="105">
        <v>500</v>
      </c>
      <c r="D334" s="104">
        <v>1</v>
      </c>
      <c r="E334" s="115">
        <f>C334*D334</f>
        <v>500</v>
      </c>
      <c r="F334" s="5"/>
      <c r="G334" s="1"/>
    </row>
    <row r="335" spans="1:7" ht="47.25" x14ac:dyDescent="0.25">
      <c r="A335" s="108"/>
      <c r="B335" s="86" t="s">
        <v>95</v>
      </c>
      <c r="C335" s="80">
        <v>400</v>
      </c>
      <c r="D335" s="79">
        <v>1</v>
      </c>
      <c r="E335" s="109">
        <f>C335*D335</f>
        <v>400</v>
      </c>
      <c r="F335" s="5"/>
      <c r="G335" s="1"/>
    </row>
    <row r="336" spans="1:7" ht="47.25" x14ac:dyDescent="0.25">
      <c r="A336" s="72"/>
      <c r="B336" s="34" t="s">
        <v>98</v>
      </c>
      <c r="C336" s="32">
        <v>300</v>
      </c>
      <c r="D336" s="31">
        <v>1</v>
      </c>
      <c r="E336" s="73">
        <f>C336*D336</f>
        <v>300</v>
      </c>
      <c r="F336" s="5"/>
      <c r="G336" s="1"/>
    </row>
    <row r="337" spans="1:7" ht="15.75" x14ac:dyDescent="0.2">
      <c r="A337" s="139" t="s">
        <v>64</v>
      </c>
      <c r="B337" s="35" t="s">
        <v>65</v>
      </c>
      <c r="C337" s="37"/>
      <c r="D337" s="36"/>
      <c r="E337" s="140">
        <f>SUM(E338:E339)</f>
        <v>700</v>
      </c>
    </row>
    <row r="338" spans="1:7" ht="47.25" x14ac:dyDescent="0.25">
      <c r="A338" s="108"/>
      <c r="B338" s="133" t="s">
        <v>95</v>
      </c>
      <c r="C338" s="20">
        <v>400</v>
      </c>
      <c r="D338" s="79">
        <v>1</v>
      </c>
      <c r="E338" s="67">
        <f>C338*D338</f>
        <v>400</v>
      </c>
      <c r="F338" s="5"/>
      <c r="G338" s="1"/>
    </row>
    <row r="339" spans="1:7" ht="47.25" x14ac:dyDescent="0.25">
      <c r="A339" s="72"/>
      <c r="B339" s="135" t="s">
        <v>99</v>
      </c>
      <c r="C339" s="130">
        <v>300</v>
      </c>
      <c r="D339" s="31">
        <v>1</v>
      </c>
      <c r="E339" s="136">
        <f>C339*D339</f>
        <v>300</v>
      </c>
      <c r="F339" s="5"/>
      <c r="G339" s="1"/>
    </row>
    <row r="340" spans="1:7" ht="15.75" x14ac:dyDescent="0.2">
      <c r="A340" s="116" t="s">
        <v>140</v>
      </c>
      <c r="B340" s="40" t="s">
        <v>66</v>
      </c>
      <c r="C340" s="42"/>
      <c r="D340" s="41"/>
      <c r="E340" s="117">
        <f>E341</f>
        <v>2560</v>
      </c>
    </row>
    <row r="341" spans="1:7" ht="31.5" x14ac:dyDescent="0.2">
      <c r="A341" s="123"/>
      <c r="B341" s="124" t="s">
        <v>67</v>
      </c>
      <c r="C341" s="32">
        <v>2560</v>
      </c>
      <c r="D341" s="31">
        <v>1</v>
      </c>
      <c r="E341" s="73">
        <f>C341*D341</f>
        <v>2560</v>
      </c>
    </row>
    <row r="343" spans="1:7" ht="31.5" x14ac:dyDescent="0.2">
      <c r="A343" s="49"/>
      <c r="B343" s="18" t="s">
        <v>76</v>
      </c>
      <c r="C343" s="19">
        <v>145.04</v>
      </c>
      <c r="D343" s="19">
        <v>2</v>
      </c>
      <c r="E343" s="19">
        <f>D343*C343</f>
        <v>290.08</v>
      </c>
    </row>
    <row r="344" spans="1:7" ht="31.5" x14ac:dyDescent="0.2">
      <c r="A344" s="49"/>
      <c r="B344" s="18" t="s">
        <v>77</v>
      </c>
      <c r="C344" s="19">
        <v>130</v>
      </c>
      <c r="D344" s="19">
        <v>2</v>
      </c>
      <c r="E344" s="19">
        <f>D344*C344</f>
        <v>260</v>
      </c>
    </row>
  </sheetData>
  <autoFilter ref="A5:E341" xr:uid="{00000000-0001-0000-0000-000000000000}"/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>
    <oddHeader>&amp;R
&amp;P / &amp;N</oddHeader>
    <oddFooter>&amp;L&amp;D&amp;CRenovación del Telemando de Ibaieder&amp;RGipuzkoako Urak S.A.</oddFooter>
  </headerFooter>
  <rowBreaks count="11" manualBreakCount="11">
    <brk id="33" max="4" man="1"/>
    <brk id="66" max="4" man="1"/>
    <brk id="93" max="4" man="1"/>
    <brk id="122" max="4" man="1"/>
    <brk id="158" max="4" man="1"/>
    <brk id="188" max="4" man="1"/>
    <brk id="210" max="4" man="1"/>
    <brk id="238" max="4" man="1"/>
    <brk id="265" max="4" man="1"/>
    <brk id="294" max="4" man="1"/>
    <brk id="322" max="4" man="1"/>
  </rowBreaks>
  <ignoredErrors>
    <ignoredError sqref="E20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A2286AAD4B4419A6972BA3C6774D7" ma:contentTypeVersion="13" ma:contentTypeDescription="Crear nuevo documento." ma:contentTypeScope="" ma:versionID="d68c9bb9c45edb26ca430a47b840df24">
  <xsd:schema xmlns:xsd="http://www.w3.org/2001/XMLSchema" xmlns:xs="http://www.w3.org/2001/XMLSchema" xmlns:p="http://schemas.microsoft.com/office/2006/metadata/properties" xmlns:ns2="8bca9e9d-6a8f-4d65-a27a-0737cbbdc023" xmlns:ns3="c2a1d2ee-1161-4c23-af7b-4e74d5a28ef8" targetNamespace="http://schemas.microsoft.com/office/2006/metadata/properties" ma:root="true" ma:fieldsID="6ecf4171949dcb1b72bc3ca3606caa3a" ns2:_="" ns3:_="">
    <xsd:import namespace="8bca9e9d-6a8f-4d65-a27a-0737cbbdc023"/>
    <xsd:import namespace="c2a1d2ee-1161-4c23-af7b-4e74d5a28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a9e9d-6a8f-4d65-a27a-0737cbbdc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d2ee-1161-4c23-af7b-4e74d5a28ef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2C05C-DE56-4FCB-890F-9BF08E2A3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68A51A-871F-45A8-B972-F8E3502F2352}">
  <ds:schemaRefs>
    <ds:schemaRef ds:uri="http://schemas.microsoft.com/office/2006/metadata/properties"/>
    <ds:schemaRef ds:uri="c2a1d2ee-1161-4c23-af7b-4e74d5a28ef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bca9e9d-6a8f-4d65-a27a-0737cbbdc0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77689E-2BFC-41E7-879C-4009E20D5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a9e9d-6a8f-4d65-a27a-0737cbbdc023"/>
    <ds:schemaRef ds:uri="c2a1d2ee-1161-4c23-af7b-4e74d5a28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detallado</vt:lpstr>
      <vt:lpstr>'Presupuesto detallado'!Área_de_impresión</vt:lpstr>
      <vt:lpstr>'Presupuesto detallado'!Títulos_a_imprimir</vt:lpstr>
    </vt:vector>
  </TitlesOfParts>
  <Manager/>
  <Company>COBRA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Julen Echavarri</dc:creator>
  <cp:keywords/>
  <dc:description/>
  <cp:lastModifiedBy>Julen Echavarri</cp:lastModifiedBy>
  <cp:revision/>
  <cp:lastPrinted>2022-03-04T13:09:47Z</cp:lastPrinted>
  <dcterms:created xsi:type="dcterms:W3CDTF">2006-02-14T11:05:12Z</dcterms:created>
  <dcterms:modified xsi:type="dcterms:W3CDTF">2022-03-04T13:29:20Z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0x010100345A2286AAD4B4419A6972BA3C6774D7</vt:lpwstr>
  </property>
</Properties>
</file>