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usgipuzkoakour.sharepoint.com/sites/PROIEKTUAK/Documentos compartidos/Goi Sare Proiektuak/PR-2023-086. RENOVACIÓN CENTRALITAS INTRUSISMO/2_Presupuesto/"/>
    </mc:Choice>
  </mc:AlternateContent>
  <xr:revisionPtr revIDLastSave="2245" documentId="14_{09F7A222-9B3D-41D7-893A-7E9C962DF6D1}" xr6:coauthVersionLast="47" xr6:coauthVersionMax="47" xr10:uidLastSave="{17783EB9-F128-4EE7-8BC7-7D89EF8ACE93}"/>
  <bookViews>
    <workbookView xWindow="-120" yWindow="-120" windowWidth="29040" windowHeight="15720" xr2:uid="{00000000-000D-0000-FFFF-FFFF00000000}"/>
  </bookViews>
  <sheets>
    <sheet name="Presupuesto" sheetId="1" r:id="rId1"/>
  </sheets>
  <definedNames>
    <definedName name="_xlnm._FilterDatabase" localSheetId="0" hidden="1">Presupuesto!$A$4:$E$164</definedName>
    <definedName name="_xlnm.Print_Titles" localSheetId="0">Presupuesto!$1:$3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" i="1" l="1"/>
  <c r="E39" i="1"/>
  <c r="E40" i="1"/>
  <c r="E37" i="1"/>
  <c r="E38" i="1"/>
  <c r="E41" i="1"/>
  <c r="E42" i="1"/>
  <c r="E36" i="1"/>
  <c r="E44" i="1"/>
  <c r="E46" i="1"/>
  <c r="E47" i="1"/>
  <c r="E48" i="1"/>
  <c r="E45" i="1"/>
  <c r="E49" i="1"/>
  <c r="E43" i="1"/>
  <c r="E35" i="1"/>
  <c r="E8" i="1"/>
  <c r="E9" i="1"/>
  <c r="E10" i="1"/>
  <c r="E7" i="1"/>
  <c r="E11" i="1"/>
  <c r="E12" i="1"/>
  <c r="E6" i="1"/>
  <c r="E14" i="1"/>
  <c r="E16" i="1"/>
  <c r="E17" i="1"/>
  <c r="E18" i="1"/>
  <c r="E15" i="1"/>
  <c r="E19" i="1"/>
  <c r="E13" i="1"/>
  <c r="E5" i="1"/>
  <c r="E24" i="1"/>
  <c r="E22" i="1"/>
  <c r="E23" i="1"/>
  <c r="E25" i="1"/>
  <c r="E26" i="1"/>
  <c r="E27" i="1"/>
  <c r="E21" i="1"/>
  <c r="E31" i="1"/>
  <c r="E32" i="1"/>
  <c r="E34" i="1"/>
  <c r="E29" i="1"/>
  <c r="E30" i="1"/>
  <c r="E33" i="1"/>
  <c r="E28" i="1"/>
  <c r="E20" i="1"/>
  <c r="E52" i="1"/>
  <c r="E53" i="1"/>
  <c r="E54" i="1"/>
  <c r="E55" i="1"/>
  <c r="E56" i="1"/>
  <c r="E57" i="1"/>
  <c r="E51" i="1"/>
  <c r="E59" i="1"/>
  <c r="E60" i="1"/>
  <c r="E61" i="1"/>
  <c r="E62" i="1"/>
  <c r="E63" i="1"/>
  <c r="E64" i="1"/>
  <c r="E58" i="1"/>
  <c r="E50" i="1"/>
  <c r="E67" i="1"/>
  <c r="E68" i="1"/>
  <c r="E69" i="1"/>
  <c r="E70" i="1"/>
  <c r="E71" i="1"/>
  <c r="E72" i="1"/>
  <c r="E66" i="1"/>
  <c r="E74" i="1"/>
  <c r="E75" i="1"/>
  <c r="E76" i="1"/>
  <c r="E77" i="1"/>
  <c r="E78" i="1"/>
  <c r="E79" i="1"/>
  <c r="E73" i="1"/>
  <c r="E65" i="1"/>
  <c r="E82" i="1"/>
  <c r="E83" i="1"/>
  <c r="E84" i="1"/>
  <c r="E85" i="1"/>
  <c r="E86" i="1"/>
  <c r="E87" i="1"/>
  <c r="E81" i="1"/>
  <c r="E89" i="1"/>
  <c r="E90" i="1"/>
  <c r="E91" i="1"/>
  <c r="E92" i="1"/>
  <c r="E93" i="1"/>
  <c r="E94" i="1"/>
  <c r="E88" i="1"/>
  <c r="E80" i="1"/>
  <c r="E97" i="1"/>
  <c r="E98" i="1"/>
  <c r="E99" i="1"/>
  <c r="E100" i="1"/>
  <c r="E101" i="1"/>
  <c r="E102" i="1"/>
  <c r="E96" i="1"/>
  <c r="E104" i="1"/>
  <c r="E105" i="1"/>
  <c r="E106" i="1"/>
  <c r="E107" i="1"/>
  <c r="E108" i="1"/>
  <c r="E109" i="1"/>
  <c r="E103" i="1"/>
  <c r="E95" i="1"/>
  <c r="E112" i="1"/>
  <c r="E113" i="1"/>
  <c r="E114" i="1"/>
  <c r="E115" i="1"/>
  <c r="E116" i="1"/>
  <c r="E117" i="1"/>
  <c r="E111" i="1"/>
  <c r="E119" i="1"/>
  <c r="E120" i="1"/>
  <c r="E121" i="1"/>
  <c r="E122" i="1"/>
  <c r="E123" i="1"/>
  <c r="E124" i="1"/>
  <c r="E118" i="1"/>
  <c r="E110" i="1"/>
  <c r="E127" i="1"/>
  <c r="E128" i="1"/>
  <c r="E129" i="1"/>
  <c r="E130" i="1"/>
  <c r="E131" i="1"/>
  <c r="E132" i="1"/>
  <c r="E126" i="1"/>
  <c r="E134" i="1"/>
  <c r="E135" i="1"/>
  <c r="E136" i="1"/>
  <c r="E137" i="1"/>
  <c r="E138" i="1"/>
  <c r="E139" i="1"/>
  <c r="E133" i="1"/>
  <c r="E125" i="1"/>
  <c r="E142" i="1"/>
  <c r="E143" i="1"/>
  <c r="E144" i="1"/>
  <c r="E145" i="1"/>
  <c r="E146" i="1"/>
  <c r="E147" i="1"/>
  <c r="E141" i="1"/>
  <c r="E149" i="1"/>
  <c r="E150" i="1"/>
  <c r="E151" i="1"/>
  <c r="E152" i="1"/>
  <c r="E153" i="1"/>
  <c r="E154" i="1"/>
  <c r="E148" i="1"/>
  <c r="E140" i="1"/>
  <c r="E158" i="1"/>
  <c r="E157" i="1"/>
  <c r="E156" i="1"/>
  <c r="E155" i="1"/>
  <c r="E161" i="1"/>
  <c r="E160" i="1"/>
  <c r="E159" i="1"/>
  <c r="E164" i="1"/>
  <c r="E163" i="1"/>
  <c r="E162" i="1"/>
</calcChain>
</file>

<file path=xl/sharedStrings.xml><?xml version="1.0" encoding="utf-8"?>
<sst xmlns="http://schemas.openxmlformats.org/spreadsheetml/2006/main" count="331" uniqueCount="74">
  <si>
    <t>Código</t>
  </si>
  <si>
    <t>Resumen</t>
  </si>
  <si>
    <t>Revisión:</t>
  </si>
  <si>
    <t>00</t>
  </si>
  <si>
    <t>Importe total
 (IVA no incluido)</t>
  </si>
  <si>
    <t>DOCUMENTACIÓN AS-BUILT</t>
  </si>
  <si>
    <t>PRESUPUESTO DE EJECUCIÓN</t>
  </si>
  <si>
    <t>Año:</t>
  </si>
  <si>
    <t>SEGURIDAD Y SALUD</t>
  </si>
  <si>
    <t>Elaboración de documentación de Seguridad y Salud en base al estudio básico de Seguridad y Salud para la obra.</t>
  </si>
  <si>
    <t>CAP.06.01</t>
  </si>
  <si>
    <t>MANO DE OBRA</t>
  </si>
  <si>
    <t xml:space="preserve"> Ud</t>
  </si>
  <si>
    <t>€/Ud</t>
  </si>
  <si>
    <t>CAP.07.01</t>
  </si>
  <si>
    <t>Actualización de planos eléctricos EPLAN, entrega de programa fuente PLC, SCADA, planos de cableado, fichas técnicas de equipos instalados, certificados de gestión de residuos.
Informe final / dossier de fin de obra con fichas técnicas, especificaciones de materiales, manuales, plantilla de equipos para cargar en el programa de mantenimiento.</t>
  </si>
  <si>
    <t>RENOVACIÓN CENTRALITAS INTRUSISMO</t>
  </si>
  <si>
    <t>VOLUMÉTRICO DE PARED BOSCH G3/EQUIVALENTE
inc cableado, instalación, pequeño material, en perfecto funcionamiento</t>
  </si>
  <si>
    <t>SIRENA INTERIOR PICCOLO CQR /EQUIVALENTE 
inc cableado, canalización, instalación, pequeño material, en perfecto funcionamiento</t>
  </si>
  <si>
    <t>VOLUMÉTRICO DE TECHO RISCO G3/EQUIVALENTE
inc cableado, canalización, instalación, pequeño material, en perfecto funcionamiento</t>
  </si>
  <si>
    <t>CENTRAL SPC 5330 COMUNICACIÓN ETHERNET /EQUIVALENTE 
inc cableado, canalización, instalación, pequeño material, en perfecto funcionamiento</t>
  </si>
  <si>
    <t>FUENTE DE ALIMENTACIÓN Y EXPANSOR PARA SPC 5330/EQUIVALENTE
inc cableado, instalación, pequeño material, en perfecto funcionamiento</t>
  </si>
  <si>
    <t>EXPANSOR PARA SPC 5330/EQUIVALENTE
inc cableado, instalación, pequeño material, en perfecto funcionamiento</t>
  </si>
  <si>
    <t>TECLADO PARA SPC 5330/EQUIVALENTE
inc cableado, instalación, pequeño material, en perfecto funcionamiento</t>
  </si>
  <si>
    <t>RENOVACIÓN EQUIPAMIENTO DETECCIÓN</t>
  </si>
  <si>
    <t>TRANSMISOR MOVIL PARA SPC 5330/EQUIVALENTE
inc cableado, instalación, pequeño material, en perfecto funcionamiento</t>
  </si>
  <si>
    <t>MATERIAL &amp; MDO</t>
  </si>
  <si>
    <t>CONTACTO MAGNÉTICO ALARMTECH M470/EQUIVALENTE
inc cableado, instalación, pequeño material, en perfecto funcionamiento</t>
  </si>
  <si>
    <t>CONTACTO MAGNÉTICO METÁLICO ALARMTECH MC270/EQUIVALENTE
inc cableado, instalación, pequeño material, en perfecto funcionamiento</t>
  </si>
  <si>
    <t>VOLUMÉTRICO DE EXTERIOR RISCO G3/EQUIVALENTE
inc cableado, canalización, instalación, pequeño material, en perfecto funcionamiento</t>
  </si>
  <si>
    <t>CAP.01</t>
  </si>
  <si>
    <t>CAP.01.01</t>
  </si>
  <si>
    <t>CAP.01.02</t>
  </si>
  <si>
    <t>CAP.02</t>
  </si>
  <si>
    <t>CAP.02.01</t>
  </si>
  <si>
    <t>CAP.02.02</t>
  </si>
  <si>
    <t>Comunicación Ethernet Centralita</t>
  </si>
  <si>
    <t>MDO</t>
  </si>
  <si>
    <t>CAP.03</t>
  </si>
  <si>
    <t>CAP.04</t>
  </si>
  <si>
    <t>CAP.04.01</t>
  </si>
  <si>
    <t>CAP.04.02</t>
  </si>
  <si>
    <t>CAP.18</t>
  </si>
  <si>
    <t>CAP.05</t>
  </si>
  <si>
    <t>CAP.05.01</t>
  </si>
  <si>
    <t>CAP.05.02</t>
  </si>
  <si>
    <t>CAP.06.02</t>
  </si>
  <si>
    <t>CAP.07.02</t>
  </si>
  <si>
    <t>CAP.08.01</t>
  </si>
  <si>
    <t>CAP.06</t>
  </si>
  <si>
    <t>CAP.07</t>
  </si>
  <si>
    <t>CAP.08</t>
  </si>
  <si>
    <t>CAP.08.02</t>
  </si>
  <si>
    <t>CAP.09</t>
  </si>
  <si>
    <t>CAP.09.01</t>
  </si>
  <si>
    <t>CAP.09.02</t>
  </si>
  <si>
    <t>CAP.10</t>
  </si>
  <si>
    <t>CAP.10.01</t>
  </si>
  <si>
    <t>CAP.10.02</t>
  </si>
  <si>
    <t>INSTALACIÓN Y CONEXIONADO
Incluyendo cableado, borneros y pequeño material para su completo conexionado.</t>
  </si>
  <si>
    <t>CAP.19</t>
  </si>
  <si>
    <t>CAP.20</t>
  </si>
  <si>
    <t>EDAR ZURINGOAIN</t>
  </si>
  <si>
    <t>EDAR ZABALERA</t>
  </si>
  <si>
    <t>EDAR ARRONAMENDI</t>
  </si>
  <si>
    <t>EDAR URALDE</t>
  </si>
  <si>
    <t>EDAR SANANTONPE</t>
  </si>
  <si>
    <t>EDAR IÑURRITZA</t>
  </si>
  <si>
    <t>EDAR MEKOLALDE</t>
  </si>
  <si>
    <t>EDAR EPELE</t>
  </si>
  <si>
    <t>EDAR BADIOLEGI</t>
  </si>
  <si>
    <t>EDAR BASUSTA</t>
  </si>
  <si>
    <t>Comunicación Ethernet IP y elaboración pantallas SCADA en base a planimetría proporcionada por Gipuzkoako Urak S.A.
Actualización de pantallas en CCV BERRI Abastecimiento</t>
  </si>
  <si>
    <t>CONFIGURACIÓN SCADA Y COMUNICACIONES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</si>
</sst>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8" formatCode="#,##0.00\ &quot;€&quot;;[Red]\-#,##0.00\ &quot;€&quot;"/>
    <numFmt numFmtId="164" formatCode="#,##0.00\ &quot;€&quot;"/>
  </numFmts>
  <fonts count="7" x14ac:knownFonts="1">
    <font>
      <sz val="10"/>
      <name val="Arial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name val="Century Gothic"/>
      <family val="2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8" tint="-0.499984740745262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center" vertical="center" wrapText="1"/>
    </xf>
    <xf numFmtId="8" fontId="0" fillId="0" borderId="0" xfId="0" applyNumberFormat="1"/>
    <xf numFmtId="0" fontId="0" fillId="0" borderId="0" xfId="0" applyAlignment="1">
      <alignment vertical="center"/>
    </xf>
    <xf numFmtId="17" fontId="5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1" fillId="2" borderId="0" xfId="0" applyNumberFormat="1" applyFont="1" applyFill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49" fontId="1" fillId="2" borderId="11" xfId="0" applyNumberFormat="1" applyFont="1" applyFill="1" applyBorder="1" applyAlignment="1">
      <alignment vertical="center" wrapText="1"/>
    </xf>
    <xf numFmtId="49" fontId="2" fillId="5" borderId="6" xfId="0" applyNumberFormat="1" applyFont="1" applyFill="1" applyBorder="1" applyAlignment="1">
      <alignment vertical="center" wrapText="1"/>
    </xf>
    <xf numFmtId="49" fontId="2" fillId="5" borderId="6" xfId="0" applyNumberFormat="1" applyFont="1" applyFill="1" applyBorder="1" applyAlignment="1">
      <alignment horizontal="center" vertical="center"/>
    </xf>
    <xf numFmtId="49" fontId="2" fillId="5" borderId="6" xfId="0" applyNumberFormat="1" applyFont="1" applyFill="1" applyBorder="1" applyAlignment="1">
      <alignment horizontal="center" vertical="center" wrapText="1"/>
    </xf>
    <xf numFmtId="164" fontId="2" fillId="5" borderId="10" xfId="0" applyNumberFormat="1" applyFont="1" applyFill="1" applyBorder="1" applyAlignment="1">
      <alignment horizontal="center" vertical="center" wrapText="1"/>
    </xf>
    <xf numFmtId="49" fontId="5" fillId="6" borderId="8" xfId="0" applyNumberFormat="1" applyFont="1" applyFill="1" applyBorder="1" applyAlignment="1">
      <alignment horizontal="center" vertical="center" wrapText="1"/>
    </xf>
    <xf numFmtId="49" fontId="5" fillId="6" borderId="5" xfId="0" applyNumberFormat="1" applyFont="1" applyFill="1" applyBorder="1" applyAlignment="1">
      <alignment vertical="center" wrapText="1"/>
    </xf>
    <xf numFmtId="164" fontId="5" fillId="6" borderId="9" xfId="0" applyNumberFormat="1" applyFont="1" applyFill="1" applyBorder="1" applyAlignment="1">
      <alignment horizontal="center" vertical="center" wrapText="1"/>
    </xf>
    <xf numFmtId="49" fontId="2" fillId="7" borderId="5" xfId="0" applyNumberFormat="1" applyFont="1" applyFill="1" applyBorder="1" applyAlignment="1">
      <alignment vertical="center" wrapText="1"/>
    </xf>
    <xf numFmtId="49" fontId="2" fillId="7" borderId="5" xfId="0" applyNumberFormat="1" applyFont="1" applyFill="1" applyBorder="1" applyAlignment="1">
      <alignment horizontal="center" vertical="center"/>
    </xf>
    <xf numFmtId="49" fontId="2" fillId="7" borderId="5" xfId="0" applyNumberFormat="1" applyFont="1" applyFill="1" applyBorder="1" applyAlignment="1">
      <alignment horizontal="center" vertical="center" wrapText="1"/>
    </xf>
    <xf numFmtId="164" fontId="2" fillId="7" borderId="7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2" fillId="7" borderId="3" xfId="0" applyNumberFormat="1" applyFont="1" applyFill="1" applyBorder="1" applyAlignment="1">
      <alignment horizontal="center" vertical="center" wrapText="1"/>
    </xf>
    <xf numFmtId="49" fontId="2" fillId="5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49" fontId="2" fillId="5" borderId="11" xfId="0" applyNumberFormat="1" applyFont="1" applyFill="1" applyBorder="1" applyAlignment="1">
      <alignment horizontal="center" vertical="center" wrapText="1"/>
    </xf>
    <xf numFmtId="49" fontId="2" fillId="5" borderId="2" xfId="0" applyNumberFormat="1" applyFont="1" applyFill="1" applyBorder="1" applyAlignment="1">
      <alignment horizontal="center" vertical="center" wrapText="1"/>
    </xf>
    <xf numFmtId="49" fontId="2" fillId="5" borderId="11" xfId="0" applyNumberFormat="1" applyFont="1" applyFill="1" applyBorder="1" applyAlignment="1">
      <alignment vertical="center" wrapText="1"/>
    </xf>
    <xf numFmtId="49" fontId="2" fillId="5" borderId="11" xfId="0" applyNumberFormat="1" applyFont="1" applyFill="1" applyBorder="1" applyAlignment="1">
      <alignment horizontal="center" vertical="center"/>
    </xf>
    <xf numFmtId="164" fontId="2" fillId="5" borderId="12" xfId="0" applyNumberFormat="1" applyFont="1" applyFill="1" applyBorder="1" applyAlignment="1">
      <alignment horizontal="center" vertical="center" wrapText="1"/>
    </xf>
    <xf numFmtId="49" fontId="1" fillId="4" borderId="4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2" borderId="0" xfId="0" applyNumberFormat="1" applyFont="1" applyFill="1" applyAlignment="1">
      <alignment vertical="center" wrapText="1"/>
    </xf>
    <xf numFmtId="164" fontId="2" fillId="5" borderId="6" xfId="0" applyNumberFormat="1" applyFont="1" applyFill="1" applyBorder="1" applyAlignment="1">
      <alignment horizontal="center" vertical="center" wrapText="1"/>
    </xf>
    <xf numFmtId="49" fontId="2" fillId="7" borderId="2" xfId="0" applyNumberFormat="1" applyFont="1" applyFill="1" applyBorder="1" applyAlignment="1">
      <alignment horizontal="center" vertical="center" wrapText="1"/>
    </xf>
    <xf numFmtId="49" fontId="2" fillId="7" borderId="11" xfId="0" applyNumberFormat="1" applyFont="1" applyFill="1" applyBorder="1" applyAlignment="1">
      <alignment vertical="center" wrapText="1"/>
    </xf>
    <xf numFmtId="49" fontId="2" fillId="7" borderId="11" xfId="0" applyNumberFormat="1" applyFont="1" applyFill="1" applyBorder="1" applyAlignment="1">
      <alignment horizontal="center" vertical="center"/>
    </xf>
    <xf numFmtId="49" fontId="2" fillId="7" borderId="11" xfId="0" applyNumberFormat="1" applyFont="1" applyFill="1" applyBorder="1" applyAlignment="1">
      <alignment horizontal="center" vertical="center" wrapText="1"/>
    </xf>
    <xf numFmtId="164" fontId="2" fillId="7" borderId="12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1" defaultTableStyle="TableStyleMedium9" defaultPivotStyle="PivotStyleLight16">
    <tableStyle name="Invisible" pivot="0" table="0" count="0" xr9:uid="{5FD10A48-18A3-4F4F-B154-0BF1C12BA745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165841</xdr:colOff>
      <xdr:row>0</xdr:row>
      <xdr:rowOff>60714</xdr:rowOff>
    </xdr:from>
    <xdr:to>
      <xdr:col>0</xdr:col>
      <xdr:colOff>796072</xdr:colOff>
      <xdr:row>1</xdr:row>
      <xdr:rowOff>148524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D1859DD-CA46-4DC9-B42C-CD90CB334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41" y="60714"/>
          <a:ext cx="624516" cy="3399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64"/>
  <sheetViews>
    <sheetView tabSelected="1" view="pageBreakPreview" topLeftCell="A145" zoomScale="145" zoomScaleNormal="115" zoomScaleSheetLayoutView="145" workbookViewId="0">
      <selection activeCell="B158" sqref="B158"/>
    </sheetView>
  </sheetViews>
  <sheetFormatPr baseColWidth="10" defaultRowHeight="12.75" x14ac:dyDescent="0.2"/>
  <cols>
    <col min="1" max="1" width="13.5703125" style="31" customWidth="1"/>
    <col min="2" max="2" width="68.5703125" style="37" customWidth="1"/>
    <col min="3" max="3" width="7.85546875" style="5" bestFit="1" customWidth="1"/>
    <col min="4" max="4" width="10.5703125" customWidth="1"/>
    <col min="5" max="5" width="14.85546875" bestFit="1" customWidth="1"/>
  </cols>
  <sheetData>
    <row r="1" spans="1:7" ht="21" x14ac:dyDescent="0.2">
      <c r="A1" s="32"/>
      <c r="B1" s="52" t="s">
        <v>6</v>
      </c>
      <c r="C1" s="52"/>
      <c r="D1" s="4" t="s">
        <v>7</v>
      </c>
      <c r="E1" s="36">
        <v>2023</v>
      </c>
    </row>
    <row r="2" spans="1:7" ht="15.75" x14ac:dyDescent="0.2">
      <c r="A2" s="33"/>
      <c r="B2" s="53" t="s">
        <v>16</v>
      </c>
      <c r="C2" s="54"/>
      <c r="D2" s="4" t="s">
        <v>2</v>
      </c>
      <c r="E2" s="6" t="s">
        <v>3</v>
      </c>
    </row>
    <row r="3" spans="1:7" ht="25.5" x14ac:dyDescent="0.2">
      <c r="A3" s="28" t="s">
        <v>0</v>
      </c>
      <c r="B3" s="28" t="s">
        <v>1</v>
      </c>
      <c r="C3" s="7" t="s">
        <v>12</v>
      </c>
      <c r="D3" s="7" t="s">
        <v>13</v>
      </c>
      <c r="E3" s="7" t="s">
        <v>4</v>
      </c>
      <c r="F3" s="3"/>
      <c r="G3" s="3"/>
    </row>
    <row r="4" spans="1:7" ht="24" customHeight="1" x14ac:dyDescent="0.2">
      <c r="A4" s="21"/>
      <c r="B4" s="22" t="s">
        <v>16</v>
      </c>
      <c r="C4" s="22"/>
      <c r="D4" s="22"/>
      <c r="E4" s="23">
        <f>E5+E20+E35+E50+E65+E80+E95+E110+E125+E140+E155+E159+E162</f>
        <v>53095</v>
      </c>
    </row>
    <row r="5" spans="1:7" x14ac:dyDescent="0.2">
      <c r="A5" s="29" t="s">
        <v>30</v>
      </c>
      <c r="B5" s="24" t="s">
        <v>62</v>
      </c>
      <c r="C5" s="25"/>
      <c r="D5" s="26"/>
      <c r="E5" s="27">
        <f>E6+E13</f>
        <v>7485</v>
      </c>
    </row>
    <row r="6" spans="1:7" x14ac:dyDescent="0.2">
      <c r="A6" s="39" t="s">
        <v>31</v>
      </c>
      <c r="B6" s="40" t="s">
        <v>16</v>
      </c>
      <c r="C6" s="41"/>
      <c r="D6" s="38"/>
      <c r="E6" s="42">
        <f>SUM(E7:E12)</f>
        <v>5800</v>
      </c>
    </row>
    <row r="7" spans="1:7" ht="22.5" x14ac:dyDescent="0.2">
      <c r="A7" s="34" t="s">
        <v>26</v>
      </c>
      <c r="B7" s="11" t="s">
        <v>20</v>
      </c>
      <c r="C7" s="12">
        <v>1</v>
      </c>
      <c r="D7" s="12">
        <v>870</v>
      </c>
      <c r="E7" s="13">
        <f t="shared" ref="E7:E12" si="0">C7*D7</f>
        <v>870</v>
      </c>
    </row>
    <row r="8" spans="1:7" ht="22.5" x14ac:dyDescent="0.2">
      <c r="A8" s="35" t="s">
        <v>26</v>
      </c>
      <c r="B8" s="8" t="s">
        <v>21</v>
      </c>
      <c r="C8" s="9">
        <v>3</v>
      </c>
      <c r="D8" s="9">
        <v>600</v>
      </c>
      <c r="E8" s="14">
        <f t="shared" si="0"/>
        <v>1800</v>
      </c>
    </row>
    <row r="9" spans="1:7" ht="22.5" x14ac:dyDescent="0.2">
      <c r="A9" s="35" t="s">
        <v>26</v>
      </c>
      <c r="B9" s="8" t="s">
        <v>22</v>
      </c>
      <c r="C9" s="9">
        <v>14</v>
      </c>
      <c r="D9" s="9">
        <v>165</v>
      </c>
      <c r="E9" s="14">
        <f t="shared" si="0"/>
        <v>2310</v>
      </c>
    </row>
    <row r="10" spans="1:7" ht="22.5" x14ac:dyDescent="0.2">
      <c r="A10" s="35" t="s">
        <v>26</v>
      </c>
      <c r="B10" s="8" t="s">
        <v>23</v>
      </c>
      <c r="C10" s="9">
        <v>2</v>
      </c>
      <c r="D10" s="9">
        <v>170</v>
      </c>
      <c r="E10" s="14">
        <f t="shared" si="0"/>
        <v>340</v>
      </c>
    </row>
    <row r="11" spans="1:7" ht="22.5" x14ac:dyDescent="0.2">
      <c r="A11" s="35" t="s">
        <v>26</v>
      </c>
      <c r="B11" s="8" t="s">
        <v>25</v>
      </c>
      <c r="C11" s="9">
        <v>1</v>
      </c>
      <c r="D11" s="9">
        <v>280</v>
      </c>
      <c r="E11" s="14">
        <f t="shared" si="0"/>
        <v>280</v>
      </c>
    </row>
    <row r="12" spans="1:7" x14ac:dyDescent="0.2">
      <c r="A12" s="34" t="s">
        <v>37</v>
      </c>
      <c r="B12" s="11" t="s">
        <v>36</v>
      </c>
      <c r="C12" s="12">
        <v>1</v>
      </c>
      <c r="D12" s="12">
        <v>200</v>
      </c>
      <c r="E12" s="13">
        <f t="shared" si="0"/>
        <v>200</v>
      </c>
    </row>
    <row r="13" spans="1:7" x14ac:dyDescent="0.2">
      <c r="A13" s="39" t="s">
        <v>32</v>
      </c>
      <c r="B13" s="40" t="s">
        <v>24</v>
      </c>
      <c r="C13" s="41"/>
      <c r="D13" s="38"/>
      <c r="E13" s="42">
        <f>SUM(E14:E19)</f>
        <v>1685</v>
      </c>
    </row>
    <row r="14" spans="1:7" s="1" customFormat="1" ht="22.5" x14ac:dyDescent="0.2">
      <c r="A14" s="35" t="s">
        <v>26</v>
      </c>
      <c r="B14" s="11" t="s">
        <v>18</v>
      </c>
      <c r="C14" s="12">
        <v>4</v>
      </c>
      <c r="D14" s="12">
        <v>45</v>
      </c>
      <c r="E14" s="13">
        <f t="shared" ref="E14:E19" si="1">C14*D14</f>
        <v>180</v>
      </c>
      <c r="F14" s="2"/>
      <c r="G14"/>
    </row>
    <row r="15" spans="1:7" s="1" customFormat="1" ht="22.5" x14ac:dyDescent="0.2">
      <c r="A15" s="35" t="s">
        <v>26</v>
      </c>
      <c r="B15" s="8" t="s">
        <v>27</v>
      </c>
      <c r="C15" s="9">
        <v>0</v>
      </c>
      <c r="D15" s="9">
        <v>50</v>
      </c>
      <c r="E15" s="14">
        <f t="shared" si="1"/>
        <v>0</v>
      </c>
      <c r="F15" s="2"/>
      <c r="G15"/>
    </row>
    <row r="16" spans="1:7" s="1" customFormat="1" ht="22.5" x14ac:dyDescent="0.2">
      <c r="A16" s="35" t="s">
        <v>26</v>
      </c>
      <c r="B16" s="8" t="s">
        <v>28</v>
      </c>
      <c r="C16" s="9">
        <v>10</v>
      </c>
      <c r="D16" s="9">
        <v>90</v>
      </c>
      <c r="E16" s="14">
        <f t="shared" si="1"/>
        <v>900</v>
      </c>
      <c r="F16" s="2"/>
      <c r="G16"/>
    </row>
    <row r="17" spans="1:7" ht="22.5" x14ac:dyDescent="0.2">
      <c r="A17" s="35" t="s">
        <v>26</v>
      </c>
      <c r="B17" s="8" t="s">
        <v>17</v>
      </c>
      <c r="C17" s="9">
        <v>2</v>
      </c>
      <c r="D17" s="9">
        <v>75</v>
      </c>
      <c r="E17" s="14">
        <f t="shared" si="1"/>
        <v>150</v>
      </c>
    </row>
    <row r="18" spans="1:7" ht="22.5" x14ac:dyDescent="0.2">
      <c r="A18" s="35" t="s">
        <v>26</v>
      </c>
      <c r="B18" s="8" t="s">
        <v>19</v>
      </c>
      <c r="C18" s="9">
        <v>7</v>
      </c>
      <c r="D18" s="9">
        <v>65</v>
      </c>
      <c r="E18" s="14">
        <f t="shared" si="1"/>
        <v>455</v>
      </c>
      <c r="F18" s="2"/>
    </row>
    <row r="19" spans="1:7" ht="22.5" x14ac:dyDescent="0.2">
      <c r="A19" s="35" t="s">
        <v>26</v>
      </c>
      <c r="B19" s="8" t="s">
        <v>29</v>
      </c>
      <c r="C19" s="9">
        <v>0</v>
      </c>
      <c r="D19" s="9">
        <v>165</v>
      </c>
      <c r="E19" s="14">
        <f t="shared" si="1"/>
        <v>0</v>
      </c>
    </row>
    <row r="20" spans="1:7" x14ac:dyDescent="0.2">
      <c r="A20" s="29" t="s">
        <v>33</v>
      </c>
      <c r="B20" s="24" t="s">
        <v>63</v>
      </c>
      <c r="C20" s="25"/>
      <c r="D20" s="26"/>
      <c r="E20" s="27">
        <f>E21+E28</f>
        <v>4300</v>
      </c>
    </row>
    <row r="21" spans="1:7" x14ac:dyDescent="0.2">
      <c r="A21" s="39" t="s">
        <v>34</v>
      </c>
      <c r="B21" s="40" t="s">
        <v>16</v>
      </c>
      <c r="C21" s="41"/>
      <c r="D21" s="38"/>
      <c r="E21" s="42">
        <f>SUM(E22:E27)</f>
        <v>3550</v>
      </c>
    </row>
    <row r="22" spans="1:7" ht="22.5" x14ac:dyDescent="0.2">
      <c r="A22" s="34" t="s">
        <v>26</v>
      </c>
      <c r="B22" s="11" t="s">
        <v>20</v>
      </c>
      <c r="C22" s="12">
        <v>1</v>
      </c>
      <c r="D22" s="12">
        <v>870</v>
      </c>
      <c r="E22" s="13">
        <f t="shared" ref="E22:E27" si="2">C22*D22</f>
        <v>870</v>
      </c>
    </row>
    <row r="23" spans="1:7" ht="22.5" x14ac:dyDescent="0.2">
      <c r="A23" s="35" t="s">
        <v>26</v>
      </c>
      <c r="B23" s="8" t="s">
        <v>21</v>
      </c>
      <c r="C23" s="9">
        <v>2</v>
      </c>
      <c r="D23" s="9">
        <v>600</v>
      </c>
      <c r="E23" s="14">
        <f t="shared" si="2"/>
        <v>1200</v>
      </c>
    </row>
    <row r="24" spans="1:7" ht="22.5" x14ac:dyDescent="0.2">
      <c r="A24" s="35" t="s">
        <v>26</v>
      </c>
      <c r="B24" s="8" t="s">
        <v>22</v>
      </c>
      <c r="C24" s="9">
        <v>4</v>
      </c>
      <c r="D24" s="9">
        <v>165</v>
      </c>
      <c r="E24" s="14">
        <f t="shared" si="2"/>
        <v>660</v>
      </c>
    </row>
    <row r="25" spans="1:7" ht="22.5" x14ac:dyDescent="0.2">
      <c r="A25" s="35" t="s">
        <v>26</v>
      </c>
      <c r="B25" s="8" t="s">
        <v>23</v>
      </c>
      <c r="C25" s="9">
        <v>2</v>
      </c>
      <c r="D25" s="9">
        <v>170</v>
      </c>
      <c r="E25" s="14">
        <f t="shared" si="2"/>
        <v>340</v>
      </c>
    </row>
    <row r="26" spans="1:7" ht="22.5" x14ac:dyDescent="0.2">
      <c r="A26" s="35" t="s">
        <v>26</v>
      </c>
      <c r="B26" s="8" t="s">
        <v>25</v>
      </c>
      <c r="C26" s="9">
        <v>1</v>
      </c>
      <c r="D26" s="9">
        <v>280</v>
      </c>
      <c r="E26" s="14">
        <f t="shared" si="2"/>
        <v>280</v>
      </c>
    </row>
    <row r="27" spans="1:7" x14ac:dyDescent="0.2">
      <c r="A27" s="34" t="s">
        <v>37</v>
      </c>
      <c r="B27" s="11" t="s">
        <v>36</v>
      </c>
      <c r="C27" s="12">
        <v>1</v>
      </c>
      <c r="D27" s="12">
        <v>200</v>
      </c>
      <c r="E27" s="13">
        <f t="shared" si="2"/>
        <v>200</v>
      </c>
    </row>
    <row r="28" spans="1:7" x14ac:dyDescent="0.2">
      <c r="A28" s="39" t="s">
        <v>35</v>
      </c>
      <c r="B28" s="40" t="s">
        <v>24</v>
      </c>
      <c r="C28" s="41"/>
      <c r="D28" s="38"/>
      <c r="E28" s="42">
        <f>SUM(E29:E34)</f>
        <v>750</v>
      </c>
    </row>
    <row r="29" spans="1:7" s="1" customFormat="1" ht="22.5" x14ac:dyDescent="0.2">
      <c r="A29" s="35" t="s">
        <v>26</v>
      </c>
      <c r="B29" s="11" t="s">
        <v>18</v>
      </c>
      <c r="C29" s="12">
        <v>2</v>
      </c>
      <c r="D29" s="12">
        <v>45</v>
      </c>
      <c r="E29" s="13">
        <f t="shared" ref="E29:E34" si="3">C29*D29</f>
        <v>90</v>
      </c>
      <c r="F29" s="2"/>
      <c r="G29"/>
    </row>
    <row r="30" spans="1:7" s="1" customFormat="1" ht="22.5" x14ac:dyDescent="0.2">
      <c r="A30" s="35" t="s">
        <v>26</v>
      </c>
      <c r="B30" s="8" t="s">
        <v>27</v>
      </c>
      <c r="C30" s="9">
        <v>0</v>
      </c>
      <c r="D30" s="9">
        <v>50</v>
      </c>
      <c r="E30" s="14">
        <f t="shared" si="3"/>
        <v>0</v>
      </c>
      <c r="F30" s="2"/>
      <c r="G30"/>
    </row>
    <row r="31" spans="1:7" s="1" customFormat="1" ht="22.5" x14ac:dyDescent="0.2">
      <c r="A31" s="35" t="s">
        <v>26</v>
      </c>
      <c r="B31" s="8" t="s">
        <v>28</v>
      </c>
      <c r="C31" s="9">
        <v>4</v>
      </c>
      <c r="D31" s="9">
        <v>90</v>
      </c>
      <c r="E31" s="14">
        <f t="shared" si="3"/>
        <v>360</v>
      </c>
      <c r="F31" s="2"/>
      <c r="G31"/>
    </row>
    <row r="32" spans="1:7" ht="22.5" x14ac:dyDescent="0.2">
      <c r="A32" s="35" t="s">
        <v>26</v>
      </c>
      <c r="B32" s="8" t="s">
        <v>17</v>
      </c>
      <c r="C32" s="9">
        <v>4</v>
      </c>
      <c r="D32" s="9">
        <v>75</v>
      </c>
      <c r="E32" s="14">
        <f t="shared" si="3"/>
        <v>300</v>
      </c>
    </row>
    <row r="33" spans="1:7" ht="22.5" x14ac:dyDescent="0.2">
      <c r="A33" s="35" t="s">
        <v>26</v>
      </c>
      <c r="B33" s="8" t="s">
        <v>19</v>
      </c>
      <c r="C33" s="9">
        <v>0</v>
      </c>
      <c r="D33" s="9">
        <v>65</v>
      </c>
      <c r="E33" s="14">
        <f t="shared" si="3"/>
        <v>0</v>
      </c>
      <c r="F33" s="2"/>
    </row>
    <row r="34" spans="1:7" ht="22.5" x14ac:dyDescent="0.2">
      <c r="A34" s="35" t="s">
        <v>26</v>
      </c>
      <c r="B34" s="8" t="s">
        <v>29</v>
      </c>
      <c r="C34" s="9">
        <v>0</v>
      </c>
      <c r="D34" s="9">
        <v>165</v>
      </c>
      <c r="E34" s="14">
        <f t="shared" si="3"/>
        <v>0</v>
      </c>
    </row>
    <row r="35" spans="1:7" x14ac:dyDescent="0.2">
      <c r="A35" s="29" t="s">
        <v>38</v>
      </c>
      <c r="B35" s="24" t="s">
        <v>64</v>
      </c>
      <c r="C35" s="25"/>
      <c r="D35" s="26"/>
      <c r="E35" s="27">
        <f>E36+E43</f>
        <v>3945</v>
      </c>
    </row>
    <row r="36" spans="1:7" x14ac:dyDescent="0.2">
      <c r="A36" s="39" t="s">
        <v>34</v>
      </c>
      <c r="B36" s="40" t="s">
        <v>16</v>
      </c>
      <c r="C36" s="41"/>
      <c r="D36" s="38"/>
      <c r="E36" s="42">
        <f>SUM(E37:E42)</f>
        <v>3375</v>
      </c>
    </row>
    <row r="37" spans="1:7" ht="22.5" x14ac:dyDescent="0.2">
      <c r="A37" s="34" t="s">
        <v>26</v>
      </c>
      <c r="B37" s="11" t="s">
        <v>20</v>
      </c>
      <c r="C37" s="12">
        <v>1</v>
      </c>
      <c r="D37" s="12">
        <v>870</v>
      </c>
      <c r="E37" s="13">
        <f t="shared" ref="E37:E42" si="4">C37*D37</f>
        <v>870</v>
      </c>
    </row>
    <row r="38" spans="1:7" ht="22.5" x14ac:dyDescent="0.2">
      <c r="A38" s="35" t="s">
        <v>26</v>
      </c>
      <c r="B38" s="8" t="s">
        <v>21</v>
      </c>
      <c r="C38" s="9">
        <v>2</v>
      </c>
      <c r="D38" s="9">
        <v>600</v>
      </c>
      <c r="E38" s="14">
        <f t="shared" si="4"/>
        <v>1200</v>
      </c>
    </row>
    <row r="39" spans="1:7" ht="22.5" x14ac:dyDescent="0.2">
      <c r="A39" s="35" t="s">
        <v>26</v>
      </c>
      <c r="B39" s="8" t="s">
        <v>22</v>
      </c>
      <c r="C39" s="9">
        <v>5</v>
      </c>
      <c r="D39" s="9">
        <v>165</v>
      </c>
      <c r="E39" s="14">
        <f t="shared" si="4"/>
        <v>825</v>
      </c>
    </row>
    <row r="40" spans="1:7" ht="22.5" x14ac:dyDescent="0.2">
      <c r="A40" s="35" t="s">
        <v>26</v>
      </c>
      <c r="B40" s="8" t="s">
        <v>23</v>
      </c>
      <c r="C40" s="9">
        <v>0</v>
      </c>
      <c r="D40" s="9">
        <v>170</v>
      </c>
      <c r="E40" s="14">
        <f t="shared" si="4"/>
        <v>0</v>
      </c>
    </row>
    <row r="41" spans="1:7" ht="22.5" x14ac:dyDescent="0.2">
      <c r="A41" s="35" t="s">
        <v>26</v>
      </c>
      <c r="B41" s="8" t="s">
        <v>25</v>
      </c>
      <c r="C41" s="9">
        <v>1</v>
      </c>
      <c r="D41" s="9">
        <v>280</v>
      </c>
      <c r="E41" s="14">
        <f t="shared" si="4"/>
        <v>280</v>
      </c>
    </row>
    <row r="42" spans="1:7" x14ac:dyDescent="0.2">
      <c r="A42" s="34" t="s">
        <v>37</v>
      </c>
      <c r="B42" s="11" t="s">
        <v>36</v>
      </c>
      <c r="C42" s="12">
        <v>1</v>
      </c>
      <c r="D42" s="12">
        <v>200</v>
      </c>
      <c r="E42" s="13">
        <f t="shared" si="4"/>
        <v>200</v>
      </c>
    </row>
    <row r="43" spans="1:7" x14ac:dyDescent="0.2">
      <c r="A43" s="39" t="s">
        <v>35</v>
      </c>
      <c r="B43" s="40" t="s">
        <v>24</v>
      </c>
      <c r="C43" s="41"/>
      <c r="D43" s="38"/>
      <c r="E43" s="42">
        <f>SUM(E44:E49)</f>
        <v>570</v>
      </c>
    </row>
    <row r="44" spans="1:7" s="1" customFormat="1" ht="22.5" x14ac:dyDescent="0.2">
      <c r="A44" s="35" t="s">
        <v>26</v>
      </c>
      <c r="B44" s="11" t="s">
        <v>18</v>
      </c>
      <c r="C44" s="12">
        <v>0</v>
      </c>
      <c r="D44" s="12">
        <v>45</v>
      </c>
      <c r="E44" s="13">
        <f t="shared" ref="E44:E49" si="5">C44*D44</f>
        <v>0</v>
      </c>
      <c r="F44" s="2"/>
      <c r="G44"/>
    </row>
    <row r="45" spans="1:7" s="1" customFormat="1" ht="22.5" x14ac:dyDescent="0.2">
      <c r="A45" s="35" t="s">
        <v>26</v>
      </c>
      <c r="B45" s="8" t="s">
        <v>27</v>
      </c>
      <c r="C45" s="9">
        <v>0</v>
      </c>
      <c r="D45" s="9">
        <v>50</v>
      </c>
      <c r="E45" s="14">
        <f t="shared" si="5"/>
        <v>0</v>
      </c>
      <c r="F45" s="2"/>
      <c r="G45"/>
    </row>
    <row r="46" spans="1:7" s="1" customFormat="1" ht="22.5" x14ac:dyDescent="0.2">
      <c r="A46" s="35" t="s">
        <v>26</v>
      </c>
      <c r="B46" s="8" t="s">
        <v>28</v>
      </c>
      <c r="C46" s="9">
        <v>0</v>
      </c>
      <c r="D46" s="9">
        <v>90</v>
      </c>
      <c r="E46" s="14">
        <f t="shared" si="5"/>
        <v>0</v>
      </c>
      <c r="F46" s="2"/>
      <c r="G46"/>
    </row>
    <row r="47" spans="1:7" ht="22.5" x14ac:dyDescent="0.2">
      <c r="A47" s="35" t="s">
        <v>26</v>
      </c>
      <c r="B47" s="8" t="s">
        <v>17</v>
      </c>
      <c r="C47" s="9">
        <v>5</v>
      </c>
      <c r="D47" s="9">
        <v>75</v>
      </c>
      <c r="E47" s="14">
        <f t="shared" si="5"/>
        <v>375</v>
      </c>
    </row>
    <row r="48" spans="1:7" ht="22.5" x14ac:dyDescent="0.2">
      <c r="A48" s="35" t="s">
        <v>26</v>
      </c>
      <c r="B48" s="8" t="s">
        <v>19</v>
      </c>
      <c r="C48" s="9">
        <v>3</v>
      </c>
      <c r="D48" s="9">
        <v>65</v>
      </c>
      <c r="E48" s="14">
        <f t="shared" si="5"/>
        <v>195</v>
      </c>
      <c r="F48" s="2"/>
    </row>
    <row r="49" spans="1:7" ht="22.5" x14ac:dyDescent="0.2">
      <c r="A49" s="35" t="s">
        <v>26</v>
      </c>
      <c r="B49" s="8" t="s">
        <v>29</v>
      </c>
      <c r="C49" s="9">
        <v>0</v>
      </c>
      <c r="D49" s="9">
        <v>165</v>
      </c>
      <c r="E49" s="14">
        <f t="shared" si="5"/>
        <v>0</v>
      </c>
    </row>
    <row r="50" spans="1:7" x14ac:dyDescent="0.2">
      <c r="A50" s="29" t="s">
        <v>39</v>
      </c>
      <c r="B50" s="24" t="s">
        <v>65</v>
      </c>
      <c r="C50" s="25"/>
      <c r="D50" s="26"/>
      <c r="E50" s="27">
        <f>E51+E58</f>
        <v>1530</v>
      </c>
    </row>
    <row r="51" spans="1:7" x14ac:dyDescent="0.2">
      <c r="A51" s="39" t="s">
        <v>40</v>
      </c>
      <c r="B51" s="40" t="s">
        <v>16</v>
      </c>
      <c r="C51" s="41"/>
      <c r="D51" s="38"/>
      <c r="E51" s="42">
        <f>SUM(E52:E57)</f>
        <v>1350</v>
      </c>
    </row>
    <row r="52" spans="1:7" ht="22.5" x14ac:dyDescent="0.2">
      <c r="A52" s="34" t="s">
        <v>26</v>
      </c>
      <c r="B52" s="11" t="s">
        <v>20</v>
      </c>
      <c r="C52" s="12">
        <v>1</v>
      </c>
      <c r="D52" s="12">
        <v>870</v>
      </c>
      <c r="E52" s="13">
        <f t="shared" ref="E52:E57" si="6">C52*D52</f>
        <v>870</v>
      </c>
    </row>
    <row r="53" spans="1:7" ht="22.5" x14ac:dyDescent="0.2">
      <c r="A53" s="35" t="s">
        <v>26</v>
      </c>
      <c r="B53" s="8" t="s">
        <v>21</v>
      </c>
      <c r="C53" s="9">
        <v>0</v>
      </c>
      <c r="D53" s="9">
        <v>600</v>
      </c>
      <c r="E53" s="14">
        <f t="shared" si="6"/>
        <v>0</v>
      </c>
    </row>
    <row r="54" spans="1:7" ht="22.5" x14ac:dyDescent="0.2">
      <c r="A54" s="35" t="s">
        <v>26</v>
      </c>
      <c r="B54" s="8" t="s">
        <v>22</v>
      </c>
      <c r="C54" s="9">
        <v>0</v>
      </c>
      <c r="D54" s="9">
        <v>165</v>
      </c>
      <c r="E54" s="14">
        <f t="shared" si="6"/>
        <v>0</v>
      </c>
    </row>
    <row r="55" spans="1:7" ht="22.5" x14ac:dyDescent="0.2">
      <c r="A55" s="35" t="s">
        <v>26</v>
      </c>
      <c r="B55" s="8" t="s">
        <v>23</v>
      </c>
      <c r="C55" s="9">
        <v>0</v>
      </c>
      <c r="D55" s="9">
        <v>170</v>
      </c>
      <c r="E55" s="14">
        <f t="shared" si="6"/>
        <v>0</v>
      </c>
    </row>
    <row r="56" spans="1:7" ht="22.5" x14ac:dyDescent="0.2">
      <c r="A56" s="35" t="s">
        <v>26</v>
      </c>
      <c r="B56" s="8" t="s">
        <v>25</v>
      </c>
      <c r="C56" s="9">
        <v>1</v>
      </c>
      <c r="D56" s="9">
        <v>280</v>
      </c>
      <c r="E56" s="14">
        <f t="shared" si="6"/>
        <v>280</v>
      </c>
    </row>
    <row r="57" spans="1:7" x14ac:dyDescent="0.2">
      <c r="A57" s="34" t="s">
        <v>37</v>
      </c>
      <c r="B57" s="11" t="s">
        <v>36</v>
      </c>
      <c r="C57" s="12">
        <v>1</v>
      </c>
      <c r="D57" s="12">
        <v>200</v>
      </c>
      <c r="E57" s="13">
        <f t="shared" si="6"/>
        <v>200</v>
      </c>
    </row>
    <row r="58" spans="1:7" x14ac:dyDescent="0.2">
      <c r="A58" s="39" t="s">
        <v>41</v>
      </c>
      <c r="B58" s="40" t="s">
        <v>24</v>
      </c>
      <c r="C58" s="41"/>
      <c r="D58" s="38"/>
      <c r="E58" s="42">
        <f>SUM(E59:E64)</f>
        <v>180</v>
      </c>
    </row>
    <row r="59" spans="1:7" s="1" customFormat="1" ht="22.5" x14ac:dyDescent="0.2">
      <c r="A59" s="35" t="s">
        <v>26</v>
      </c>
      <c r="B59" s="11" t="s">
        <v>18</v>
      </c>
      <c r="C59" s="12">
        <v>0</v>
      </c>
      <c r="D59" s="12">
        <v>45</v>
      </c>
      <c r="E59" s="13">
        <f t="shared" ref="E59:E64" si="7">C59*D59</f>
        <v>0</v>
      </c>
      <c r="F59" s="2"/>
      <c r="G59"/>
    </row>
    <row r="60" spans="1:7" s="1" customFormat="1" ht="22.5" x14ac:dyDescent="0.2">
      <c r="A60" s="35" t="s">
        <v>26</v>
      </c>
      <c r="B60" s="8" t="s">
        <v>27</v>
      </c>
      <c r="C60" s="9">
        <v>0</v>
      </c>
      <c r="D60" s="9">
        <v>50</v>
      </c>
      <c r="E60" s="14">
        <f t="shared" si="7"/>
        <v>0</v>
      </c>
      <c r="F60" s="2"/>
      <c r="G60"/>
    </row>
    <row r="61" spans="1:7" s="1" customFormat="1" ht="22.5" x14ac:dyDescent="0.2">
      <c r="A61" s="35" t="s">
        <v>26</v>
      </c>
      <c r="B61" s="8" t="s">
        <v>28</v>
      </c>
      <c r="C61" s="9">
        <v>2</v>
      </c>
      <c r="D61" s="9">
        <v>90</v>
      </c>
      <c r="E61" s="14">
        <f t="shared" si="7"/>
        <v>180</v>
      </c>
      <c r="F61" s="2"/>
      <c r="G61"/>
    </row>
    <row r="62" spans="1:7" ht="22.5" x14ac:dyDescent="0.2">
      <c r="A62" s="35" t="s">
        <v>26</v>
      </c>
      <c r="B62" s="8" t="s">
        <v>17</v>
      </c>
      <c r="C62" s="9">
        <v>0</v>
      </c>
      <c r="D62" s="9">
        <v>75</v>
      </c>
      <c r="E62" s="14">
        <f t="shared" si="7"/>
        <v>0</v>
      </c>
    </row>
    <row r="63" spans="1:7" ht="22.5" x14ac:dyDescent="0.2">
      <c r="A63" s="35" t="s">
        <v>26</v>
      </c>
      <c r="B63" s="8" t="s">
        <v>19</v>
      </c>
      <c r="C63" s="9">
        <v>0</v>
      </c>
      <c r="D63" s="9">
        <v>65</v>
      </c>
      <c r="E63" s="14">
        <f t="shared" si="7"/>
        <v>0</v>
      </c>
      <c r="F63" s="2"/>
    </row>
    <row r="64" spans="1:7" ht="22.5" x14ac:dyDescent="0.2">
      <c r="A64" s="35" t="s">
        <v>26</v>
      </c>
      <c r="B64" s="8" t="s">
        <v>29</v>
      </c>
      <c r="C64" s="9">
        <v>0</v>
      </c>
      <c r="D64" s="9">
        <v>165</v>
      </c>
      <c r="E64" s="14">
        <f t="shared" si="7"/>
        <v>0</v>
      </c>
    </row>
    <row r="65" spans="1:7" x14ac:dyDescent="0.2">
      <c r="A65" s="29" t="s">
        <v>43</v>
      </c>
      <c r="B65" s="24" t="s">
        <v>66</v>
      </c>
      <c r="C65" s="25"/>
      <c r="D65" s="26"/>
      <c r="E65" s="27">
        <f>E66+E73</f>
        <v>3015</v>
      </c>
    </row>
    <row r="66" spans="1:7" x14ac:dyDescent="0.2">
      <c r="A66" s="39" t="s">
        <v>44</v>
      </c>
      <c r="B66" s="40" t="s">
        <v>16</v>
      </c>
      <c r="C66" s="41"/>
      <c r="D66" s="38"/>
      <c r="E66" s="42">
        <f>SUM(E67:E72)</f>
        <v>2010</v>
      </c>
    </row>
    <row r="67" spans="1:7" ht="22.5" x14ac:dyDescent="0.2">
      <c r="A67" s="34" t="s">
        <v>26</v>
      </c>
      <c r="B67" s="11" t="s">
        <v>20</v>
      </c>
      <c r="C67" s="12">
        <v>1</v>
      </c>
      <c r="D67" s="12">
        <v>870</v>
      </c>
      <c r="E67" s="13">
        <f t="shared" ref="E67:E72" si="8">C67*D67</f>
        <v>870</v>
      </c>
    </row>
    <row r="68" spans="1:7" ht="22.5" x14ac:dyDescent="0.2">
      <c r="A68" s="35" t="s">
        <v>26</v>
      </c>
      <c r="B68" s="8" t="s">
        <v>21</v>
      </c>
      <c r="C68" s="9">
        <v>0</v>
      </c>
      <c r="D68" s="9">
        <v>600</v>
      </c>
      <c r="E68" s="14">
        <f t="shared" si="8"/>
        <v>0</v>
      </c>
    </row>
    <row r="69" spans="1:7" ht="22.5" x14ac:dyDescent="0.2">
      <c r="A69" s="35" t="s">
        <v>26</v>
      </c>
      <c r="B69" s="8" t="s">
        <v>22</v>
      </c>
      <c r="C69" s="9">
        <v>4</v>
      </c>
      <c r="D69" s="9">
        <v>165</v>
      </c>
      <c r="E69" s="14">
        <f t="shared" si="8"/>
        <v>660</v>
      </c>
    </row>
    <row r="70" spans="1:7" ht="22.5" x14ac:dyDescent="0.2">
      <c r="A70" s="35" t="s">
        <v>26</v>
      </c>
      <c r="B70" s="8" t="s">
        <v>23</v>
      </c>
      <c r="C70" s="9">
        <v>0</v>
      </c>
      <c r="D70" s="9">
        <v>170</v>
      </c>
      <c r="E70" s="14">
        <f t="shared" si="8"/>
        <v>0</v>
      </c>
    </row>
    <row r="71" spans="1:7" ht="22.5" x14ac:dyDescent="0.2">
      <c r="A71" s="35" t="s">
        <v>26</v>
      </c>
      <c r="B71" s="8" t="s">
        <v>25</v>
      </c>
      <c r="C71" s="9">
        <v>1</v>
      </c>
      <c r="D71" s="9">
        <v>280</v>
      </c>
      <c r="E71" s="14">
        <f t="shared" si="8"/>
        <v>280</v>
      </c>
    </row>
    <row r="72" spans="1:7" x14ac:dyDescent="0.2">
      <c r="A72" s="34" t="s">
        <v>37</v>
      </c>
      <c r="B72" s="11" t="s">
        <v>36</v>
      </c>
      <c r="C72" s="12">
        <v>1</v>
      </c>
      <c r="D72" s="12">
        <v>200</v>
      </c>
      <c r="E72" s="13">
        <f t="shared" si="8"/>
        <v>200</v>
      </c>
    </row>
    <row r="73" spans="1:7" x14ac:dyDescent="0.2">
      <c r="A73" s="39" t="s">
        <v>45</v>
      </c>
      <c r="B73" s="40" t="s">
        <v>24</v>
      </c>
      <c r="C73" s="41"/>
      <c r="D73" s="38"/>
      <c r="E73" s="42">
        <f>SUM(E74:E79)</f>
        <v>1005</v>
      </c>
    </row>
    <row r="74" spans="1:7" s="1" customFormat="1" ht="22.5" x14ac:dyDescent="0.2">
      <c r="A74" s="35" t="s">
        <v>26</v>
      </c>
      <c r="B74" s="11" t="s">
        <v>18</v>
      </c>
      <c r="C74" s="12">
        <v>0</v>
      </c>
      <c r="D74" s="12">
        <v>45</v>
      </c>
      <c r="E74" s="13">
        <f t="shared" ref="E74:E79" si="9">C74*D74</f>
        <v>0</v>
      </c>
      <c r="F74" s="2"/>
      <c r="G74"/>
    </row>
    <row r="75" spans="1:7" s="1" customFormat="1" ht="22.5" x14ac:dyDescent="0.2">
      <c r="A75" s="35" t="s">
        <v>26</v>
      </c>
      <c r="B75" s="8" t="s">
        <v>27</v>
      </c>
      <c r="C75" s="9">
        <v>0</v>
      </c>
      <c r="D75" s="9">
        <v>50</v>
      </c>
      <c r="E75" s="14">
        <f t="shared" si="9"/>
        <v>0</v>
      </c>
      <c r="F75" s="2"/>
      <c r="G75"/>
    </row>
    <row r="76" spans="1:7" s="1" customFormat="1" ht="22.5" x14ac:dyDescent="0.2">
      <c r="A76" s="35" t="s">
        <v>26</v>
      </c>
      <c r="B76" s="8" t="s">
        <v>28</v>
      </c>
      <c r="C76" s="9">
        <v>7</v>
      </c>
      <c r="D76" s="9">
        <v>90</v>
      </c>
      <c r="E76" s="14">
        <f t="shared" si="9"/>
        <v>630</v>
      </c>
      <c r="F76" s="2"/>
      <c r="G76"/>
    </row>
    <row r="77" spans="1:7" ht="22.5" x14ac:dyDescent="0.2">
      <c r="A77" s="35" t="s">
        <v>26</v>
      </c>
      <c r="B77" s="8" t="s">
        <v>17</v>
      </c>
      <c r="C77" s="9">
        <v>5</v>
      </c>
      <c r="D77" s="9">
        <v>75</v>
      </c>
      <c r="E77" s="14">
        <f t="shared" si="9"/>
        <v>375</v>
      </c>
    </row>
    <row r="78" spans="1:7" ht="22.5" x14ac:dyDescent="0.2">
      <c r="A78" s="35" t="s">
        <v>26</v>
      </c>
      <c r="B78" s="8" t="s">
        <v>19</v>
      </c>
      <c r="C78" s="9">
        <v>0</v>
      </c>
      <c r="D78" s="9">
        <v>65</v>
      </c>
      <c r="E78" s="14">
        <f t="shared" si="9"/>
        <v>0</v>
      </c>
      <c r="F78" s="2"/>
    </row>
    <row r="79" spans="1:7" ht="22.5" x14ac:dyDescent="0.2">
      <c r="A79" s="35" t="s">
        <v>26</v>
      </c>
      <c r="B79" s="8" t="s">
        <v>29</v>
      </c>
      <c r="C79" s="9">
        <v>0</v>
      </c>
      <c r="D79" s="9">
        <v>165</v>
      </c>
      <c r="E79" s="14">
        <f t="shared" si="9"/>
        <v>0</v>
      </c>
    </row>
    <row r="80" spans="1:7" x14ac:dyDescent="0.2">
      <c r="A80" s="29" t="s">
        <v>49</v>
      </c>
      <c r="B80" s="24" t="s">
        <v>67</v>
      </c>
      <c r="C80" s="25"/>
      <c r="D80" s="26"/>
      <c r="E80" s="27">
        <f>E81+E88</f>
        <v>4145</v>
      </c>
    </row>
    <row r="81" spans="1:7" x14ac:dyDescent="0.2">
      <c r="A81" s="39" t="s">
        <v>10</v>
      </c>
      <c r="B81" s="40" t="s">
        <v>16</v>
      </c>
      <c r="C81" s="41"/>
      <c r="D81" s="38"/>
      <c r="E81" s="42">
        <f>SUM(E82:E87)</f>
        <v>2675</v>
      </c>
    </row>
    <row r="82" spans="1:7" ht="22.5" x14ac:dyDescent="0.2">
      <c r="A82" s="34" t="s">
        <v>26</v>
      </c>
      <c r="B82" s="11" t="s">
        <v>20</v>
      </c>
      <c r="C82" s="12">
        <v>1</v>
      </c>
      <c r="D82" s="12">
        <v>870</v>
      </c>
      <c r="E82" s="13">
        <f t="shared" ref="E82:E87" si="10">C82*D82</f>
        <v>870</v>
      </c>
    </row>
    <row r="83" spans="1:7" ht="22.5" x14ac:dyDescent="0.2">
      <c r="A83" s="35" t="s">
        <v>26</v>
      </c>
      <c r="B83" s="8" t="s">
        <v>21</v>
      </c>
      <c r="C83" s="9">
        <v>0</v>
      </c>
      <c r="D83" s="9">
        <v>600</v>
      </c>
      <c r="E83" s="14">
        <f t="shared" si="10"/>
        <v>0</v>
      </c>
    </row>
    <row r="84" spans="1:7" ht="22.5" x14ac:dyDescent="0.2">
      <c r="A84" s="35" t="s">
        <v>26</v>
      </c>
      <c r="B84" s="8" t="s">
        <v>22</v>
      </c>
      <c r="C84" s="9">
        <v>7</v>
      </c>
      <c r="D84" s="9">
        <v>165</v>
      </c>
      <c r="E84" s="14">
        <f t="shared" si="10"/>
        <v>1155</v>
      </c>
    </row>
    <row r="85" spans="1:7" ht="22.5" x14ac:dyDescent="0.2">
      <c r="A85" s="35" t="s">
        <v>26</v>
      </c>
      <c r="B85" s="8" t="s">
        <v>23</v>
      </c>
      <c r="C85" s="9">
        <v>1</v>
      </c>
      <c r="D85" s="9">
        <v>170</v>
      </c>
      <c r="E85" s="14">
        <f t="shared" si="10"/>
        <v>170</v>
      </c>
    </row>
    <row r="86" spans="1:7" ht="22.5" x14ac:dyDescent="0.2">
      <c r="A86" s="35" t="s">
        <v>26</v>
      </c>
      <c r="B86" s="8" t="s">
        <v>25</v>
      </c>
      <c r="C86" s="9">
        <v>1</v>
      </c>
      <c r="D86" s="9">
        <v>280</v>
      </c>
      <c r="E86" s="14">
        <f t="shared" si="10"/>
        <v>280</v>
      </c>
    </row>
    <row r="87" spans="1:7" x14ac:dyDescent="0.2">
      <c r="A87" s="34" t="s">
        <v>37</v>
      </c>
      <c r="B87" s="11" t="s">
        <v>36</v>
      </c>
      <c r="C87" s="12">
        <v>1</v>
      </c>
      <c r="D87" s="12">
        <v>200</v>
      </c>
      <c r="E87" s="13">
        <f t="shared" si="10"/>
        <v>200</v>
      </c>
    </row>
    <row r="88" spans="1:7" x14ac:dyDescent="0.2">
      <c r="A88" s="39" t="s">
        <v>46</v>
      </c>
      <c r="B88" s="40" t="s">
        <v>24</v>
      </c>
      <c r="C88" s="41"/>
      <c r="D88" s="38"/>
      <c r="E88" s="42">
        <f>SUM(E89:E94)</f>
        <v>1470</v>
      </c>
    </row>
    <row r="89" spans="1:7" s="1" customFormat="1" ht="22.5" x14ac:dyDescent="0.2">
      <c r="A89" s="35" t="s">
        <v>26</v>
      </c>
      <c r="B89" s="11" t="s">
        <v>18</v>
      </c>
      <c r="C89" s="12">
        <v>0</v>
      </c>
      <c r="D89" s="12">
        <v>45</v>
      </c>
      <c r="E89" s="13">
        <f t="shared" ref="E89:E94" si="11">C89*D89</f>
        <v>0</v>
      </c>
      <c r="F89" s="2"/>
      <c r="G89"/>
    </row>
    <row r="90" spans="1:7" s="1" customFormat="1" ht="22.5" x14ac:dyDescent="0.2">
      <c r="A90" s="35" t="s">
        <v>26</v>
      </c>
      <c r="B90" s="8" t="s">
        <v>27</v>
      </c>
      <c r="C90" s="9">
        <v>0</v>
      </c>
      <c r="D90" s="9">
        <v>50</v>
      </c>
      <c r="E90" s="14">
        <f t="shared" si="11"/>
        <v>0</v>
      </c>
      <c r="F90" s="2"/>
      <c r="G90"/>
    </row>
    <row r="91" spans="1:7" s="1" customFormat="1" ht="22.5" x14ac:dyDescent="0.2">
      <c r="A91" s="35" t="s">
        <v>26</v>
      </c>
      <c r="B91" s="8" t="s">
        <v>28</v>
      </c>
      <c r="C91" s="9">
        <v>10</v>
      </c>
      <c r="D91" s="9">
        <v>90</v>
      </c>
      <c r="E91" s="14">
        <f t="shared" si="11"/>
        <v>900</v>
      </c>
      <c r="F91" s="2"/>
      <c r="G91"/>
    </row>
    <row r="92" spans="1:7" ht="22.5" x14ac:dyDescent="0.2">
      <c r="A92" s="35" t="s">
        <v>26</v>
      </c>
      <c r="B92" s="8" t="s">
        <v>17</v>
      </c>
      <c r="C92" s="9">
        <v>5</v>
      </c>
      <c r="D92" s="9">
        <v>75</v>
      </c>
      <c r="E92" s="14">
        <f t="shared" si="11"/>
        <v>375</v>
      </c>
    </row>
    <row r="93" spans="1:7" ht="22.5" x14ac:dyDescent="0.2">
      <c r="A93" s="35" t="s">
        <v>26</v>
      </c>
      <c r="B93" s="8" t="s">
        <v>19</v>
      </c>
      <c r="C93" s="9">
        <v>3</v>
      </c>
      <c r="D93" s="9">
        <v>65</v>
      </c>
      <c r="E93" s="14">
        <f t="shared" si="11"/>
        <v>195</v>
      </c>
      <c r="F93" s="2"/>
    </row>
    <row r="94" spans="1:7" ht="22.5" x14ac:dyDescent="0.2">
      <c r="A94" s="35" t="s">
        <v>26</v>
      </c>
      <c r="B94" s="8" t="s">
        <v>29</v>
      </c>
      <c r="C94" s="9">
        <v>0</v>
      </c>
      <c r="D94" s="9">
        <v>165</v>
      </c>
      <c r="E94" s="14">
        <f t="shared" si="11"/>
        <v>0</v>
      </c>
    </row>
    <row r="95" spans="1:7" x14ac:dyDescent="0.2">
      <c r="A95" s="29" t="s">
        <v>50</v>
      </c>
      <c r="B95" s="24" t="s">
        <v>68</v>
      </c>
      <c r="C95" s="25"/>
      <c r="D95" s="26"/>
      <c r="E95" s="27">
        <f>E96+E103</f>
        <v>6690</v>
      </c>
    </row>
    <row r="96" spans="1:7" x14ac:dyDescent="0.2">
      <c r="A96" s="39" t="s">
        <v>14</v>
      </c>
      <c r="B96" s="40" t="s">
        <v>16</v>
      </c>
      <c r="C96" s="41"/>
      <c r="D96" s="38"/>
      <c r="E96" s="42">
        <f>SUM(E97:E102)</f>
        <v>3175</v>
      </c>
    </row>
    <row r="97" spans="1:7" ht="22.5" x14ac:dyDescent="0.2">
      <c r="A97" s="34" t="s">
        <v>26</v>
      </c>
      <c r="B97" s="11" t="s">
        <v>20</v>
      </c>
      <c r="C97" s="12">
        <v>1</v>
      </c>
      <c r="D97" s="12">
        <v>870</v>
      </c>
      <c r="E97" s="13">
        <f t="shared" ref="E97:E102" si="12">C97*D97</f>
        <v>870</v>
      </c>
    </row>
    <row r="98" spans="1:7" ht="22.5" x14ac:dyDescent="0.2">
      <c r="A98" s="35" t="s">
        <v>26</v>
      </c>
      <c r="B98" s="8" t="s">
        <v>21</v>
      </c>
      <c r="C98" s="9">
        <v>0</v>
      </c>
      <c r="D98" s="9">
        <v>600</v>
      </c>
      <c r="E98" s="14">
        <f t="shared" si="12"/>
        <v>0</v>
      </c>
    </row>
    <row r="99" spans="1:7" ht="22.5" x14ac:dyDescent="0.2">
      <c r="A99" s="35" t="s">
        <v>26</v>
      </c>
      <c r="B99" s="8" t="s">
        <v>22</v>
      </c>
      <c r="C99" s="9">
        <v>9</v>
      </c>
      <c r="D99" s="9">
        <v>165</v>
      </c>
      <c r="E99" s="14">
        <f t="shared" si="12"/>
        <v>1485</v>
      </c>
    </row>
    <row r="100" spans="1:7" ht="22.5" x14ac:dyDescent="0.2">
      <c r="A100" s="35" t="s">
        <v>26</v>
      </c>
      <c r="B100" s="8" t="s">
        <v>23</v>
      </c>
      <c r="C100" s="9">
        <v>2</v>
      </c>
      <c r="D100" s="9">
        <v>170</v>
      </c>
      <c r="E100" s="14">
        <f t="shared" si="12"/>
        <v>340</v>
      </c>
    </row>
    <row r="101" spans="1:7" ht="22.5" x14ac:dyDescent="0.2">
      <c r="A101" s="35" t="s">
        <v>26</v>
      </c>
      <c r="B101" s="8" t="s">
        <v>25</v>
      </c>
      <c r="C101" s="9">
        <v>1</v>
      </c>
      <c r="D101" s="9">
        <v>280</v>
      </c>
      <c r="E101" s="14">
        <f t="shared" si="12"/>
        <v>280</v>
      </c>
    </row>
    <row r="102" spans="1:7" x14ac:dyDescent="0.2">
      <c r="A102" s="34" t="s">
        <v>37</v>
      </c>
      <c r="B102" s="11" t="s">
        <v>36</v>
      </c>
      <c r="C102" s="12">
        <v>1</v>
      </c>
      <c r="D102" s="12">
        <v>200</v>
      </c>
      <c r="E102" s="13">
        <f t="shared" si="12"/>
        <v>200</v>
      </c>
    </row>
    <row r="103" spans="1:7" x14ac:dyDescent="0.2">
      <c r="A103" s="39" t="s">
        <v>47</v>
      </c>
      <c r="B103" s="40" t="s">
        <v>24</v>
      </c>
      <c r="C103" s="41"/>
      <c r="D103" s="38"/>
      <c r="E103" s="42">
        <f>SUM(E104:E109)</f>
        <v>3515</v>
      </c>
    </row>
    <row r="104" spans="1:7" s="1" customFormat="1" ht="22.5" x14ac:dyDescent="0.2">
      <c r="A104" s="35" t="s">
        <v>26</v>
      </c>
      <c r="B104" s="11" t="s">
        <v>18</v>
      </c>
      <c r="C104" s="12">
        <v>0</v>
      </c>
      <c r="D104" s="12">
        <v>45</v>
      </c>
      <c r="E104" s="13">
        <f t="shared" ref="E104:E109" si="13">C104*D104</f>
        <v>0</v>
      </c>
      <c r="F104" s="2"/>
      <c r="G104"/>
    </row>
    <row r="105" spans="1:7" s="1" customFormat="1" ht="22.5" x14ac:dyDescent="0.2">
      <c r="A105" s="35" t="s">
        <v>26</v>
      </c>
      <c r="B105" s="8" t="s">
        <v>27</v>
      </c>
      <c r="C105" s="9">
        <v>0</v>
      </c>
      <c r="D105" s="9">
        <v>50</v>
      </c>
      <c r="E105" s="14">
        <f t="shared" si="13"/>
        <v>0</v>
      </c>
      <c r="F105" s="2"/>
      <c r="G105"/>
    </row>
    <row r="106" spans="1:7" s="1" customFormat="1" ht="22.5" x14ac:dyDescent="0.2">
      <c r="A106" s="35" t="s">
        <v>26</v>
      </c>
      <c r="B106" s="8" t="s">
        <v>28</v>
      </c>
      <c r="C106" s="9">
        <v>23</v>
      </c>
      <c r="D106" s="9">
        <v>90</v>
      </c>
      <c r="E106" s="14">
        <f t="shared" si="13"/>
        <v>2070</v>
      </c>
      <c r="F106" s="2"/>
      <c r="G106"/>
    </row>
    <row r="107" spans="1:7" ht="22.5" x14ac:dyDescent="0.2">
      <c r="A107" s="35" t="s">
        <v>26</v>
      </c>
      <c r="B107" s="8" t="s">
        <v>17</v>
      </c>
      <c r="C107" s="9">
        <v>14</v>
      </c>
      <c r="D107" s="9">
        <v>75</v>
      </c>
      <c r="E107" s="14">
        <f t="shared" si="13"/>
        <v>1050</v>
      </c>
    </row>
    <row r="108" spans="1:7" ht="22.5" x14ac:dyDescent="0.2">
      <c r="A108" s="35" t="s">
        <v>26</v>
      </c>
      <c r="B108" s="8" t="s">
        <v>19</v>
      </c>
      <c r="C108" s="9">
        <v>1</v>
      </c>
      <c r="D108" s="9">
        <v>65</v>
      </c>
      <c r="E108" s="14">
        <f t="shared" si="13"/>
        <v>65</v>
      </c>
      <c r="F108" s="2"/>
    </row>
    <row r="109" spans="1:7" ht="22.5" x14ac:dyDescent="0.2">
      <c r="A109" s="35" t="s">
        <v>26</v>
      </c>
      <c r="B109" s="8" t="s">
        <v>29</v>
      </c>
      <c r="C109" s="9">
        <v>2</v>
      </c>
      <c r="D109" s="9">
        <v>165</v>
      </c>
      <c r="E109" s="14">
        <f t="shared" si="13"/>
        <v>330</v>
      </c>
    </row>
    <row r="110" spans="1:7" x14ac:dyDescent="0.2">
      <c r="A110" s="29" t="s">
        <v>51</v>
      </c>
      <c r="B110" s="24" t="s">
        <v>69</v>
      </c>
      <c r="C110" s="25"/>
      <c r="D110" s="26"/>
      <c r="E110" s="27">
        <f>E111+E118</f>
        <v>3660</v>
      </c>
    </row>
    <row r="111" spans="1:7" x14ac:dyDescent="0.2">
      <c r="A111" s="39" t="s">
        <v>48</v>
      </c>
      <c r="B111" s="40" t="s">
        <v>16</v>
      </c>
      <c r="C111" s="41"/>
      <c r="D111" s="38"/>
      <c r="E111" s="42">
        <f>SUM(E112:E117)</f>
        <v>2670</v>
      </c>
    </row>
    <row r="112" spans="1:7" ht="22.5" x14ac:dyDescent="0.2">
      <c r="A112" s="34" t="s">
        <v>26</v>
      </c>
      <c r="B112" s="11" t="s">
        <v>20</v>
      </c>
      <c r="C112" s="12">
        <v>1</v>
      </c>
      <c r="D112" s="12">
        <v>870</v>
      </c>
      <c r="E112" s="13">
        <f t="shared" ref="E112:E117" si="14">C112*D112</f>
        <v>870</v>
      </c>
    </row>
    <row r="113" spans="1:7" ht="22.5" x14ac:dyDescent="0.2">
      <c r="A113" s="35" t="s">
        <v>26</v>
      </c>
      <c r="B113" s="8" t="s">
        <v>21</v>
      </c>
      <c r="C113" s="9">
        <v>0</v>
      </c>
      <c r="D113" s="9">
        <v>600</v>
      </c>
      <c r="E113" s="14">
        <f t="shared" si="14"/>
        <v>0</v>
      </c>
    </row>
    <row r="114" spans="1:7" ht="22.5" x14ac:dyDescent="0.2">
      <c r="A114" s="35" t="s">
        <v>26</v>
      </c>
      <c r="B114" s="8" t="s">
        <v>22</v>
      </c>
      <c r="C114" s="9">
        <v>8</v>
      </c>
      <c r="D114" s="9">
        <v>165</v>
      </c>
      <c r="E114" s="14">
        <f t="shared" si="14"/>
        <v>1320</v>
      </c>
    </row>
    <row r="115" spans="1:7" ht="22.5" x14ac:dyDescent="0.2">
      <c r="A115" s="35" t="s">
        <v>26</v>
      </c>
      <c r="B115" s="8" t="s">
        <v>23</v>
      </c>
      <c r="C115" s="9">
        <v>0</v>
      </c>
      <c r="D115" s="9">
        <v>170</v>
      </c>
      <c r="E115" s="14">
        <f t="shared" si="14"/>
        <v>0</v>
      </c>
    </row>
    <row r="116" spans="1:7" ht="22.5" x14ac:dyDescent="0.2">
      <c r="A116" s="35" t="s">
        <v>26</v>
      </c>
      <c r="B116" s="8" t="s">
        <v>25</v>
      </c>
      <c r="C116" s="9">
        <v>1</v>
      </c>
      <c r="D116" s="9">
        <v>280</v>
      </c>
      <c r="E116" s="14">
        <f t="shared" si="14"/>
        <v>280</v>
      </c>
    </row>
    <row r="117" spans="1:7" x14ac:dyDescent="0.2">
      <c r="A117" s="34" t="s">
        <v>37</v>
      </c>
      <c r="B117" s="11" t="s">
        <v>36</v>
      </c>
      <c r="C117" s="12">
        <v>1</v>
      </c>
      <c r="D117" s="12">
        <v>200</v>
      </c>
      <c r="E117" s="13">
        <f t="shared" si="14"/>
        <v>200</v>
      </c>
    </row>
    <row r="118" spans="1:7" x14ac:dyDescent="0.2">
      <c r="A118" s="39" t="s">
        <v>52</v>
      </c>
      <c r="B118" s="40" t="s">
        <v>24</v>
      </c>
      <c r="C118" s="41"/>
      <c r="D118" s="38"/>
      <c r="E118" s="42">
        <f>SUM(E119:E124)</f>
        <v>990</v>
      </c>
    </row>
    <row r="119" spans="1:7" s="1" customFormat="1" ht="22.5" x14ac:dyDescent="0.2">
      <c r="A119" s="35" t="s">
        <v>26</v>
      </c>
      <c r="B119" s="11" t="s">
        <v>18</v>
      </c>
      <c r="C119" s="12">
        <v>0</v>
      </c>
      <c r="D119" s="12">
        <v>45</v>
      </c>
      <c r="E119" s="13">
        <f t="shared" ref="E119:E124" si="15">C119*D119</f>
        <v>0</v>
      </c>
      <c r="F119" s="2"/>
      <c r="G119"/>
    </row>
    <row r="120" spans="1:7" s="1" customFormat="1" ht="22.5" x14ac:dyDescent="0.2">
      <c r="A120" s="35" t="s">
        <v>26</v>
      </c>
      <c r="B120" s="8" t="s">
        <v>27</v>
      </c>
      <c r="C120" s="9">
        <v>0</v>
      </c>
      <c r="D120" s="9">
        <v>50</v>
      </c>
      <c r="E120" s="14">
        <f t="shared" si="15"/>
        <v>0</v>
      </c>
      <c r="F120" s="2"/>
      <c r="G120"/>
    </row>
    <row r="121" spans="1:7" s="1" customFormat="1" ht="22.5" x14ac:dyDescent="0.2">
      <c r="A121" s="35" t="s">
        <v>26</v>
      </c>
      <c r="B121" s="8" t="s">
        <v>28</v>
      </c>
      <c r="C121" s="9">
        <v>11</v>
      </c>
      <c r="D121" s="9">
        <v>90</v>
      </c>
      <c r="E121" s="14">
        <f t="shared" si="15"/>
        <v>990</v>
      </c>
      <c r="F121" s="2"/>
      <c r="G121"/>
    </row>
    <row r="122" spans="1:7" ht="22.5" x14ac:dyDescent="0.2">
      <c r="A122" s="35" t="s">
        <v>26</v>
      </c>
      <c r="B122" s="8" t="s">
        <v>17</v>
      </c>
      <c r="C122" s="9">
        <v>0</v>
      </c>
      <c r="D122" s="9">
        <v>75</v>
      </c>
      <c r="E122" s="14">
        <f t="shared" si="15"/>
        <v>0</v>
      </c>
    </row>
    <row r="123" spans="1:7" ht="22.5" x14ac:dyDescent="0.2">
      <c r="A123" s="35" t="s">
        <v>26</v>
      </c>
      <c r="B123" s="8" t="s">
        <v>19</v>
      </c>
      <c r="C123" s="9">
        <v>0</v>
      </c>
      <c r="D123" s="9">
        <v>65</v>
      </c>
      <c r="E123" s="14">
        <f t="shared" si="15"/>
        <v>0</v>
      </c>
      <c r="F123" s="2"/>
    </row>
    <row r="124" spans="1:7" ht="22.5" x14ac:dyDescent="0.2">
      <c r="A124" s="35" t="s">
        <v>26</v>
      </c>
      <c r="B124" s="8" t="s">
        <v>29</v>
      </c>
      <c r="C124" s="9">
        <v>0</v>
      </c>
      <c r="D124" s="9">
        <v>165</v>
      </c>
      <c r="E124" s="14">
        <f t="shared" si="15"/>
        <v>0</v>
      </c>
    </row>
    <row r="125" spans="1:7" x14ac:dyDescent="0.2">
      <c r="A125" s="29" t="s">
        <v>53</v>
      </c>
      <c r="B125" s="24" t="s">
        <v>70</v>
      </c>
      <c r="C125" s="25"/>
      <c r="D125" s="26"/>
      <c r="E125" s="27">
        <f>E126+E133</f>
        <v>4980</v>
      </c>
    </row>
    <row r="126" spans="1:7" x14ac:dyDescent="0.2">
      <c r="A126" s="39" t="s">
        <v>54</v>
      </c>
      <c r="B126" s="40" t="s">
        <v>16</v>
      </c>
      <c r="C126" s="41"/>
      <c r="D126" s="38"/>
      <c r="E126" s="42">
        <f>SUM(E127:E132)</f>
        <v>2670</v>
      </c>
    </row>
    <row r="127" spans="1:7" ht="22.5" x14ac:dyDescent="0.2">
      <c r="A127" s="34" t="s">
        <v>26</v>
      </c>
      <c r="B127" s="11" t="s">
        <v>20</v>
      </c>
      <c r="C127" s="12">
        <v>1</v>
      </c>
      <c r="D127" s="12">
        <v>870</v>
      </c>
      <c r="E127" s="13">
        <f t="shared" ref="E127:E132" si="16">C127*D127</f>
        <v>870</v>
      </c>
    </row>
    <row r="128" spans="1:7" ht="22.5" x14ac:dyDescent="0.2">
      <c r="A128" s="35" t="s">
        <v>26</v>
      </c>
      <c r="B128" s="8" t="s">
        <v>21</v>
      </c>
      <c r="C128" s="9">
        <v>0</v>
      </c>
      <c r="D128" s="9">
        <v>600</v>
      </c>
      <c r="E128" s="14">
        <f t="shared" si="16"/>
        <v>0</v>
      </c>
    </row>
    <row r="129" spans="1:7" ht="22.5" x14ac:dyDescent="0.2">
      <c r="A129" s="35" t="s">
        <v>26</v>
      </c>
      <c r="B129" s="8" t="s">
        <v>22</v>
      </c>
      <c r="C129" s="9">
        <v>8</v>
      </c>
      <c r="D129" s="9">
        <v>165</v>
      </c>
      <c r="E129" s="14">
        <f t="shared" si="16"/>
        <v>1320</v>
      </c>
    </row>
    <row r="130" spans="1:7" ht="22.5" x14ac:dyDescent="0.2">
      <c r="A130" s="35" t="s">
        <v>26</v>
      </c>
      <c r="B130" s="8" t="s">
        <v>23</v>
      </c>
      <c r="C130" s="9">
        <v>0</v>
      </c>
      <c r="D130" s="9">
        <v>170</v>
      </c>
      <c r="E130" s="14">
        <f t="shared" si="16"/>
        <v>0</v>
      </c>
    </row>
    <row r="131" spans="1:7" ht="22.5" x14ac:dyDescent="0.2">
      <c r="A131" s="35" t="s">
        <v>26</v>
      </c>
      <c r="B131" s="8" t="s">
        <v>25</v>
      </c>
      <c r="C131" s="9">
        <v>1</v>
      </c>
      <c r="D131" s="9">
        <v>280</v>
      </c>
      <c r="E131" s="14">
        <f t="shared" si="16"/>
        <v>280</v>
      </c>
    </row>
    <row r="132" spans="1:7" x14ac:dyDescent="0.2">
      <c r="A132" s="34" t="s">
        <v>37</v>
      </c>
      <c r="B132" s="11" t="s">
        <v>36</v>
      </c>
      <c r="C132" s="12">
        <v>1</v>
      </c>
      <c r="D132" s="12">
        <v>200</v>
      </c>
      <c r="E132" s="13">
        <f t="shared" si="16"/>
        <v>200</v>
      </c>
    </row>
    <row r="133" spans="1:7" x14ac:dyDescent="0.2">
      <c r="A133" s="39" t="s">
        <v>55</v>
      </c>
      <c r="B133" s="40" t="s">
        <v>24</v>
      </c>
      <c r="C133" s="41"/>
      <c r="D133" s="38"/>
      <c r="E133" s="42">
        <f>SUM(E134:E139)</f>
        <v>2310</v>
      </c>
    </row>
    <row r="134" spans="1:7" s="1" customFormat="1" ht="22.5" x14ac:dyDescent="0.2">
      <c r="A134" s="35" t="s">
        <v>26</v>
      </c>
      <c r="B134" s="11" t="s">
        <v>18</v>
      </c>
      <c r="C134" s="12">
        <v>2</v>
      </c>
      <c r="D134" s="12">
        <v>45</v>
      </c>
      <c r="E134" s="13">
        <f t="shared" ref="E134:E139" si="17">C134*D134</f>
        <v>90</v>
      </c>
      <c r="F134" s="2"/>
      <c r="G134"/>
    </row>
    <row r="135" spans="1:7" s="1" customFormat="1" ht="22.5" x14ac:dyDescent="0.2">
      <c r="A135" s="35" t="s">
        <v>26</v>
      </c>
      <c r="B135" s="8" t="s">
        <v>27</v>
      </c>
      <c r="C135" s="9">
        <v>0</v>
      </c>
      <c r="D135" s="9">
        <v>50</v>
      </c>
      <c r="E135" s="14">
        <f t="shared" si="17"/>
        <v>0</v>
      </c>
      <c r="F135" s="2"/>
      <c r="G135"/>
    </row>
    <row r="136" spans="1:7" s="1" customFormat="1" ht="22.5" x14ac:dyDescent="0.2">
      <c r="A136" s="35" t="s">
        <v>26</v>
      </c>
      <c r="B136" s="8" t="s">
        <v>28</v>
      </c>
      <c r="C136" s="9">
        <v>18</v>
      </c>
      <c r="D136" s="9">
        <v>90</v>
      </c>
      <c r="E136" s="14">
        <f t="shared" si="17"/>
        <v>1620</v>
      </c>
      <c r="F136" s="2"/>
      <c r="G136"/>
    </row>
    <row r="137" spans="1:7" ht="22.5" x14ac:dyDescent="0.2">
      <c r="A137" s="35" t="s">
        <v>26</v>
      </c>
      <c r="B137" s="8" t="s">
        <v>17</v>
      </c>
      <c r="C137" s="9">
        <v>8</v>
      </c>
      <c r="D137" s="9">
        <v>75</v>
      </c>
      <c r="E137" s="14">
        <f t="shared" si="17"/>
        <v>600</v>
      </c>
    </row>
    <row r="138" spans="1:7" ht="22.5" x14ac:dyDescent="0.2">
      <c r="A138" s="35" t="s">
        <v>26</v>
      </c>
      <c r="B138" s="8" t="s">
        <v>19</v>
      </c>
      <c r="C138" s="9">
        <v>0</v>
      </c>
      <c r="D138" s="9">
        <v>65</v>
      </c>
      <c r="E138" s="14">
        <f t="shared" si="17"/>
        <v>0</v>
      </c>
      <c r="F138" s="2"/>
    </row>
    <row r="139" spans="1:7" ht="22.5" x14ac:dyDescent="0.2">
      <c r="A139" s="35" t="s">
        <v>26</v>
      </c>
      <c r="B139" s="8" t="s">
        <v>29</v>
      </c>
      <c r="C139" s="9">
        <v>0</v>
      </c>
      <c r="D139" s="9">
        <v>165</v>
      </c>
      <c r="E139" s="14">
        <f t="shared" si="17"/>
        <v>0</v>
      </c>
    </row>
    <row r="140" spans="1:7" x14ac:dyDescent="0.2">
      <c r="A140" s="29" t="s">
        <v>56</v>
      </c>
      <c r="B140" s="24" t="s">
        <v>71</v>
      </c>
      <c r="C140" s="25"/>
      <c r="D140" s="26"/>
      <c r="E140" s="27">
        <f>E141+E148</f>
        <v>5345</v>
      </c>
    </row>
    <row r="141" spans="1:7" x14ac:dyDescent="0.2">
      <c r="A141" s="39" t="s">
        <v>57</v>
      </c>
      <c r="B141" s="40" t="s">
        <v>16</v>
      </c>
      <c r="C141" s="41"/>
      <c r="D141" s="38"/>
      <c r="E141" s="42">
        <f>SUM(E142:E147)</f>
        <v>3875</v>
      </c>
    </row>
    <row r="142" spans="1:7" ht="22.5" x14ac:dyDescent="0.2">
      <c r="A142" s="34" t="s">
        <v>26</v>
      </c>
      <c r="B142" s="11" t="s">
        <v>20</v>
      </c>
      <c r="C142" s="12">
        <v>1</v>
      </c>
      <c r="D142" s="12">
        <v>870</v>
      </c>
      <c r="E142" s="13">
        <f t="shared" ref="E142:E147" si="18">C142*D142</f>
        <v>870</v>
      </c>
    </row>
    <row r="143" spans="1:7" ht="22.5" x14ac:dyDescent="0.2">
      <c r="A143" s="35" t="s">
        <v>26</v>
      </c>
      <c r="B143" s="8" t="s">
        <v>21</v>
      </c>
      <c r="C143" s="9">
        <v>2</v>
      </c>
      <c r="D143" s="9">
        <v>600</v>
      </c>
      <c r="E143" s="14">
        <f t="shared" si="18"/>
        <v>1200</v>
      </c>
    </row>
    <row r="144" spans="1:7" ht="22.5" x14ac:dyDescent="0.2">
      <c r="A144" s="35" t="s">
        <v>26</v>
      </c>
      <c r="B144" s="8" t="s">
        <v>22</v>
      </c>
      <c r="C144" s="9">
        <v>7</v>
      </c>
      <c r="D144" s="9">
        <v>165</v>
      </c>
      <c r="E144" s="14">
        <f t="shared" si="18"/>
        <v>1155</v>
      </c>
    </row>
    <row r="145" spans="1:7" ht="22.5" x14ac:dyDescent="0.2">
      <c r="A145" s="35" t="s">
        <v>26</v>
      </c>
      <c r="B145" s="8" t="s">
        <v>23</v>
      </c>
      <c r="C145" s="9">
        <v>1</v>
      </c>
      <c r="D145" s="9">
        <v>170</v>
      </c>
      <c r="E145" s="14">
        <f t="shared" si="18"/>
        <v>170</v>
      </c>
    </row>
    <row r="146" spans="1:7" ht="22.5" x14ac:dyDescent="0.2">
      <c r="A146" s="35" t="s">
        <v>26</v>
      </c>
      <c r="B146" s="8" t="s">
        <v>25</v>
      </c>
      <c r="C146" s="9">
        <v>1</v>
      </c>
      <c r="D146" s="9">
        <v>280</v>
      </c>
      <c r="E146" s="14">
        <f t="shared" si="18"/>
        <v>280</v>
      </c>
    </row>
    <row r="147" spans="1:7" x14ac:dyDescent="0.2">
      <c r="A147" s="34" t="s">
        <v>37</v>
      </c>
      <c r="B147" s="11" t="s">
        <v>36</v>
      </c>
      <c r="C147" s="12">
        <v>1</v>
      </c>
      <c r="D147" s="12">
        <v>200</v>
      </c>
      <c r="E147" s="13">
        <f t="shared" si="18"/>
        <v>200</v>
      </c>
    </row>
    <row r="148" spans="1:7" x14ac:dyDescent="0.2">
      <c r="A148" s="39" t="s">
        <v>58</v>
      </c>
      <c r="B148" s="40" t="s">
        <v>24</v>
      </c>
      <c r="C148" s="41"/>
      <c r="D148" s="38"/>
      <c r="E148" s="42">
        <f>SUM(E149:E154)</f>
        <v>1470</v>
      </c>
    </row>
    <row r="149" spans="1:7" s="1" customFormat="1" ht="22.5" x14ac:dyDescent="0.2">
      <c r="A149" s="35" t="s">
        <v>26</v>
      </c>
      <c r="B149" s="11" t="s">
        <v>18</v>
      </c>
      <c r="C149" s="12">
        <v>2</v>
      </c>
      <c r="D149" s="12">
        <v>45</v>
      </c>
      <c r="E149" s="13">
        <f t="shared" ref="E149:E154" si="19">C149*D149</f>
        <v>90</v>
      </c>
      <c r="F149" s="2"/>
      <c r="G149"/>
    </row>
    <row r="150" spans="1:7" s="1" customFormat="1" ht="22.5" x14ac:dyDescent="0.2">
      <c r="A150" s="35" t="s">
        <v>26</v>
      </c>
      <c r="B150" s="8" t="s">
        <v>27</v>
      </c>
      <c r="C150" s="9">
        <v>0</v>
      </c>
      <c r="D150" s="9">
        <v>50</v>
      </c>
      <c r="E150" s="14">
        <f t="shared" si="19"/>
        <v>0</v>
      </c>
      <c r="F150" s="2"/>
      <c r="G150"/>
    </row>
    <row r="151" spans="1:7" s="1" customFormat="1" ht="22.5" x14ac:dyDescent="0.2">
      <c r="A151" s="35" t="s">
        <v>26</v>
      </c>
      <c r="B151" s="8" t="s">
        <v>28</v>
      </c>
      <c r="C151" s="9">
        <v>12</v>
      </c>
      <c r="D151" s="9">
        <v>90</v>
      </c>
      <c r="E151" s="14">
        <f t="shared" si="19"/>
        <v>1080</v>
      </c>
      <c r="F151" s="2"/>
      <c r="G151"/>
    </row>
    <row r="152" spans="1:7" ht="22.5" x14ac:dyDescent="0.2">
      <c r="A152" s="35" t="s">
        <v>26</v>
      </c>
      <c r="B152" s="8" t="s">
        <v>17</v>
      </c>
      <c r="C152" s="9">
        <v>4</v>
      </c>
      <c r="D152" s="9">
        <v>75</v>
      </c>
      <c r="E152" s="14">
        <f t="shared" si="19"/>
        <v>300</v>
      </c>
    </row>
    <row r="153" spans="1:7" ht="22.5" x14ac:dyDescent="0.2">
      <c r="A153" s="35" t="s">
        <v>26</v>
      </c>
      <c r="B153" s="8" t="s">
        <v>19</v>
      </c>
      <c r="C153" s="9">
        <v>0</v>
      </c>
      <c r="D153" s="9">
        <v>65</v>
      </c>
      <c r="E153" s="14">
        <f t="shared" si="19"/>
        <v>0</v>
      </c>
      <c r="F153" s="2"/>
    </row>
    <row r="154" spans="1:7" ht="22.5" x14ac:dyDescent="0.2">
      <c r="A154" s="35" t="s">
        <v>26</v>
      </c>
      <c r="B154" s="8" t="s">
        <v>29</v>
      </c>
      <c r="C154" s="9">
        <v>0</v>
      </c>
      <c r="D154" s="9">
        <v>165</v>
      </c>
      <c r="E154" s="14">
        <f t="shared" si="19"/>
        <v>0</v>
      </c>
    </row>
    <row r="155" spans="1:7" x14ac:dyDescent="0.2">
      <c r="A155" s="47" t="s">
        <v>42</v>
      </c>
      <c r="B155" s="48" t="s">
        <v>73</v>
      </c>
      <c r="C155" s="49"/>
      <c r="D155" s="50"/>
      <c r="E155" s="51">
        <f>E156</f>
        <v>5000</v>
      </c>
    </row>
    <row r="156" spans="1:7" x14ac:dyDescent="0.2">
      <c r="A156" s="19" t="s">
        <v>42</v>
      </c>
      <c r="B156" s="17" t="s">
        <v>73</v>
      </c>
      <c r="C156" s="18"/>
      <c r="D156" s="19"/>
      <c r="E156" s="46">
        <f>E158+E157</f>
        <v>5000</v>
      </c>
    </row>
    <row r="157" spans="1:7" ht="22.5" x14ac:dyDescent="0.2">
      <c r="A157" s="44" t="s">
        <v>26</v>
      </c>
      <c r="B157" s="45" t="s">
        <v>59</v>
      </c>
      <c r="C157" s="9">
        <v>10</v>
      </c>
      <c r="D157" s="9">
        <v>100</v>
      </c>
      <c r="E157" s="9">
        <f>D157*C157</f>
        <v>1000</v>
      </c>
    </row>
    <row r="158" spans="1:7" ht="33.75" x14ac:dyDescent="0.2">
      <c r="A158" s="35" t="s">
        <v>11</v>
      </c>
      <c r="B158" s="8" t="s">
        <v>72</v>
      </c>
      <c r="C158" s="9">
        <v>10</v>
      </c>
      <c r="D158" s="9">
        <v>400</v>
      </c>
      <c r="E158" s="14">
        <f>D158*C158</f>
        <v>4000</v>
      </c>
    </row>
    <row r="159" spans="1:7" x14ac:dyDescent="0.2">
      <c r="A159" s="47" t="s">
        <v>60</v>
      </c>
      <c r="B159" s="48" t="s">
        <v>8</v>
      </c>
      <c r="C159" s="49"/>
      <c r="D159" s="50"/>
      <c r="E159" s="51">
        <f>E160</f>
        <v>1000</v>
      </c>
    </row>
    <row r="160" spans="1:7" x14ac:dyDescent="0.2">
      <c r="A160" s="39" t="s">
        <v>60</v>
      </c>
      <c r="B160" s="40" t="s">
        <v>8</v>
      </c>
      <c r="C160" s="41"/>
      <c r="D160" s="38"/>
      <c r="E160" s="42">
        <f>E161</f>
        <v>1000</v>
      </c>
    </row>
    <row r="161" spans="1:5" ht="22.5" x14ac:dyDescent="0.2">
      <c r="A161" s="43" t="s">
        <v>11</v>
      </c>
      <c r="B161" s="16" t="s">
        <v>9</v>
      </c>
      <c r="C161" s="10">
        <v>10</v>
      </c>
      <c r="D161" s="10">
        <v>100</v>
      </c>
      <c r="E161" s="15">
        <f>D161*C161</f>
        <v>1000</v>
      </c>
    </row>
    <row r="162" spans="1:5" x14ac:dyDescent="0.2">
      <c r="A162" s="47" t="s">
        <v>61</v>
      </c>
      <c r="B162" s="48" t="s">
        <v>5</v>
      </c>
      <c r="C162" s="49"/>
      <c r="D162" s="50"/>
      <c r="E162" s="51">
        <f>E163</f>
        <v>2000</v>
      </c>
    </row>
    <row r="163" spans="1:5" x14ac:dyDescent="0.2">
      <c r="A163" s="30" t="s">
        <v>61</v>
      </c>
      <c r="B163" s="17" t="s">
        <v>5</v>
      </c>
      <c r="C163" s="18"/>
      <c r="D163" s="19"/>
      <c r="E163" s="20">
        <f>E164</f>
        <v>2000</v>
      </c>
    </row>
    <row r="164" spans="1:5" ht="45" x14ac:dyDescent="0.2">
      <c r="A164" s="43" t="s">
        <v>11</v>
      </c>
      <c r="B164" s="16" t="s">
        <v>15</v>
      </c>
      <c r="C164" s="10">
        <v>10</v>
      </c>
      <c r="D164" s="10">
        <v>200</v>
      </c>
      <c r="E164" s="15">
        <f>D164*C164</f>
        <v>2000</v>
      </c>
    </row>
  </sheetData>
  <autoFilter ref="A4:E164" xr:uid="{00000000-0001-0000-0000-000000000000}"/>
  <mergeCells count="2">
    <mergeCell ref="B1:C1"/>
    <mergeCell ref="B2:C2"/>
  </mergeCells>
  <phoneticPr fontId="0" type="noConversion"/>
  <printOptions horizontalCentered="1"/>
  <pageMargins left="0.39370078740157483" right="0.35433070866141736" top="0.31496062992125984" bottom="0.35433070866141736" header="0.19685039370078741" footer="0"/>
  <pageSetup paperSize="9" fitToHeight="0" orientation="landscape" r:id="rId1"/>
  <headerFooter alignWithMargins="0"/>
  <ignoredErrors>
    <ignoredError sqref="E2" numberStoredAsText="1"/>
    <ignoredError sqref="E13 E158" 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69C890E267A6D419A00B3F95D5B06F1" ma:contentTypeVersion="17" ma:contentTypeDescription="Crear nuevo documento." ma:contentTypeScope="" ma:versionID="1e7e668369ba02480d99fcdf2cac3537">
  <xsd:schema xmlns:xsd="http://www.w3.org/2001/XMLSchema" xmlns:xs="http://www.w3.org/2001/XMLSchema" xmlns:p="http://schemas.microsoft.com/office/2006/metadata/properties" xmlns:ns2="f86331cc-1490-4789-9f03-83f5f25009f1" xmlns:ns3="19d96bb0-e5e5-47ce-8639-aada562f5ab7" targetNamespace="http://schemas.microsoft.com/office/2006/metadata/properties" ma:root="true" ma:fieldsID="05b4d1a676c21a379c51ae78b83c91e4" ns2:_="" ns3:_="">
    <xsd:import namespace="f86331cc-1490-4789-9f03-83f5f25009f1"/>
    <xsd:import namespace="19d96bb0-e5e5-47ce-8639-aada562f5a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6331cc-1490-4789-9f03-83f5f25009f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73a83468-cc2a-484b-adf2-69a1f8228d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d96bb0-e5e5-47ce-8639-aada562f5ab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b4f6fec9-fe11-4f04-b6ef-09b1eb7c96a1}" ma:internalName="TaxCatchAll" ma:showField="CatchAllData" ma:web="19d96bb0-e5e5-47ce-8639-aada562f5a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86331cc-1490-4789-9f03-83f5f25009f1">
      <Terms xmlns="http://schemas.microsoft.com/office/infopath/2007/PartnerControls"/>
    </lcf76f155ced4ddcb4097134ff3c332f>
    <TaxCatchAll xmlns="19d96bb0-e5e5-47ce-8639-aada562f5ab7" xsi:nil="true"/>
    <MediaLengthInSeconds xmlns="f86331cc-1490-4789-9f03-83f5f25009f1" xsi:nil="true"/>
    <SharedWithUsers xmlns="19d96bb0-e5e5-47ce-8639-aada562f5ab7">
      <UserInfo>
        <DisplayName/>
        <AccountId xsi:nil="true"/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078C2CB-00C9-49E6-A4BE-312F8C88A7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86331cc-1490-4789-9f03-83f5f25009f1"/>
    <ds:schemaRef ds:uri="19d96bb0-e5e5-47ce-8639-aada562f5a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68A51A-871F-45A8-B972-F8E3502F2352}">
  <ds:schemaRefs>
    <ds:schemaRef ds:uri="http://schemas.microsoft.com/office/2006/documentManagement/types"/>
    <ds:schemaRef ds:uri="f86331cc-1490-4789-9f03-83f5f25009f1"/>
    <ds:schemaRef ds:uri="http://purl.org/dc/elements/1.1/"/>
    <ds:schemaRef ds:uri="http://schemas.openxmlformats.org/package/2006/metadata/core-properties"/>
    <ds:schemaRef ds:uri="19d96bb0-e5e5-47ce-8639-aada562f5ab7"/>
    <ds:schemaRef ds:uri="http://schemas.microsoft.com/office/infopath/2007/PartnerControls"/>
    <ds:schemaRef ds:uri="http://purl.org/dc/terms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0A2C05C-DE56-4FCB-890F-9BF08E2A3A5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Presupuesto</vt:lpstr>
      <vt:lpstr>Presupuesto!Títulos_a_imprimir</vt:lpstr>
    </vt:vector>
  </TitlesOfParts>
  <Company>COBRA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Julen</dc:creator>
  <cp:lastModifiedBy>Julen Echavarri</cp:lastModifiedBy>
  <cp:lastPrinted>2023-12-19T09:12:03Z</cp:lastPrinted>
  <dcterms:created xsi:type="dcterms:W3CDTF">2006-02-14T11:05:12Z</dcterms:created>
  <dcterms:modified xsi:type="dcterms:W3CDTF">2023-12-19T09:14:25Z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0x010100969C890E267A6D419A00B3F95D5B06F1</vt:lpwstr>
  </property>
  <property fmtid="{D5CDD505-2E9C-101B-9397-08002B2CF9AE}" pid="3" name="xd_ProgID">
    <vt:lpwstr/>
  </property>
  <property fmtid="{D5CDD505-2E9C-101B-9397-08002B2CF9AE}" pid="4" name="MediaServiceImageTags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</Properties>
</file>