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usgipuzkoakour.sharepoint.com/sites/PROIEKTUAK/Documentos compartidos/Goi Sare Proiektuak/PR-2023-086. RENOVACIÓN CENTRALITAS INTRUSISMO/2_Presupuesto/"/>
    </mc:Choice>
  </mc:AlternateContent>
  <xr:revisionPtr revIDLastSave="2180" documentId="14_{09F7A222-9B3D-41D7-893A-7E9C962DF6D1}" xr6:coauthVersionLast="47" xr6:coauthVersionMax="47" xr10:uidLastSave="{608045BF-015C-4148-921F-60439057A09D}"/>
  <bookViews>
    <workbookView xWindow="28680" yWindow="60" windowWidth="29040" windowHeight="15720" xr2:uid="{00000000-000D-0000-FFFF-FFFF00000000}"/>
  </bookViews>
  <sheets>
    <sheet name="Presupuesto" sheetId="1" r:id="rId1"/>
  </sheets>
  <definedNames>
    <definedName name="_xlnm._FilterDatabase" localSheetId="0" hidden="1">Presupuesto!$A$4:$E$248</definedName>
    <definedName name="_xlnm.Print_Titles" localSheetId="0">Presupuesto!$1:$3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" i="1" l="1"/>
  <c r="E5" i="1"/>
  <c r="E241" i="1"/>
  <c r="E242" i="1"/>
  <c r="E240" i="1"/>
  <c r="E239" i="1"/>
  <c r="E143" i="1"/>
  <c r="E146" i="1"/>
  <c r="E164" i="1"/>
  <c r="E179" i="1"/>
  <c r="E194" i="1"/>
  <c r="E209" i="1"/>
  <c r="E224" i="1"/>
  <c r="E246" i="1"/>
  <c r="E243" i="1"/>
  <c r="E232" i="1"/>
  <c r="E245" i="1"/>
  <c r="E248" i="1"/>
  <c r="E247" i="1"/>
  <c r="E244" i="1"/>
  <c r="E238" i="1"/>
  <c r="E237" i="1"/>
  <c r="E236" i="1"/>
  <c r="E235" i="1"/>
  <c r="E234" i="1"/>
  <c r="E233" i="1"/>
  <c r="E231" i="1"/>
  <c r="E230" i="1"/>
  <c r="E229" i="1"/>
  <c r="E228" i="1"/>
  <c r="E227" i="1"/>
  <c r="E226" i="1"/>
  <c r="E225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55" i="1"/>
  <c r="E154" i="1"/>
  <c r="E153" i="1"/>
  <c r="E163" i="1"/>
  <c r="E162" i="1"/>
  <c r="E161" i="1"/>
  <c r="E160" i="1"/>
  <c r="E159" i="1"/>
  <c r="E158" i="1"/>
  <c r="E157" i="1"/>
  <c r="E156" i="1"/>
  <c r="E152" i="1"/>
  <c r="E151" i="1"/>
  <c r="E150" i="1"/>
  <c r="E149" i="1"/>
  <c r="E148" i="1"/>
  <c r="E147" i="1"/>
  <c r="E145" i="1"/>
  <c r="E144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22" i="1"/>
  <c r="E23" i="1"/>
  <c r="E24" i="1"/>
  <c r="E25" i="1"/>
  <c r="E26" i="1"/>
  <c r="E27" i="1"/>
  <c r="E21" i="1"/>
  <c r="E7" i="1"/>
  <c r="E8" i="1"/>
  <c r="E9" i="1"/>
  <c r="E10" i="1"/>
  <c r="E11" i="1"/>
  <c r="E12" i="1"/>
  <c r="E6" i="1"/>
  <c r="E37" i="1"/>
  <c r="E36" i="1"/>
  <c r="E35" i="1"/>
  <c r="E29" i="1"/>
  <c r="E30" i="1"/>
  <c r="E31" i="1"/>
  <c r="E32" i="1"/>
  <c r="E33" i="1"/>
  <c r="E34" i="1"/>
  <c r="E28" i="1"/>
  <c r="E20" i="1"/>
  <c r="E16" i="1"/>
  <c r="E15" i="1"/>
  <c r="E17" i="1"/>
  <c r="E14" i="1"/>
  <c r="E18" i="1"/>
  <c r="E19" i="1"/>
  <c r="E13" i="1"/>
</calcChain>
</file>

<file path=xl/sharedStrings.xml><?xml version="1.0" encoding="utf-8"?>
<sst xmlns="http://schemas.openxmlformats.org/spreadsheetml/2006/main" count="499" uniqueCount="107">
  <si>
    <t>Código</t>
  </si>
  <si>
    <t>Resumen</t>
  </si>
  <si>
    <t>Revisión:</t>
  </si>
  <si>
    <t>00</t>
  </si>
  <si>
    <t>Importe total
 (IVA no incluido)</t>
  </si>
  <si>
    <t>DOCUMENTACIÓN AS-BUILT</t>
  </si>
  <si>
    <t>PRESUPUESTO DE EJECUCIÓN</t>
  </si>
  <si>
    <t>Año:</t>
  </si>
  <si>
    <t>SEGURIDAD Y SALUD</t>
  </si>
  <si>
    <t>Elaboración de documentación de Seguridad y Salud en base al estudio básico de Seguridad y Salud para la obra.</t>
  </si>
  <si>
    <t>CAP.06.01</t>
  </si>
  <si>
    <t>MANO DE OBRA</t>
  </si>
  <si>
    <t xml:space="preserve"> Ud</t>
  </si>
  <si>
    <t>€/Ud</t>
  </si>
  <si>
    <t>CAP.07.01</t>
  </si>
  <si>
    <t>Actualización de planos eléctricos EPLAN, entrega de programa fuente PLC, SCADA, planos de cableado, fichas técnicas de equipos instalados, certificados de gestión de residuos.
Informe final / dossier de fin de obra con fichas técnicas, especificaciones de materiales, manuales, plantilla de equipos para cargar en el programa de mantenimiento.</t>
  </si>
  <si>
    <t>RENOVACIÓN CENTRALITAS INTRUSISMO</t>
  </si>
  <si>
    <t>VOLUMÉTRICO DE PARED BOSCH G3/EQUIVALENTE
inc cableado, instalación, pequeño material, en perfecto funcionamiento</t>
  </si>
  <si>
    <t>SIRENA INTERIOR PICCOLO CQR /EQUIVALENTE 
inc cableado, canalización, instalación, pequeño material, en perfecto funcionamiento</t>
  </si>
  <si>
    <t>VOLUMÉTRICO DE TECHO RISCO G3/EQUIVALENTE
inc cableado, canalización, instalación, pequeño material, en perfecto funcionamiento</t>
  </si>
  <si>
    <t>CENTRAL SPC 5330 COMUNICACIÓN ETHERNET /EQUIVALENTE 
inc cableado, canalización, instalación, pequeño material, en perfecto funcionamiento</t>
  </si>
  <si>
    <t>FUENTE DE ALIMENTACIÓN Y EXPANSOR PARA SPC 5330/EQUIVALENTE
inc cableado, instalación, pequeño material, en perfecto funcionamiento</t>
  </si>
  <si>
    <t>EXPANSOR PARA SPC 5330/EQUIVALENTE
inc cableado, instalación, pequeño material, en perfecto funcionamiento</t>
  </si>
  <si>
    <t>TECLADO PARA SPC 5330/EQUIVALENTE
inc cableado, instalación, pequeño material, en perfecto funcionamiento</t>
  </si>
  <si>
    <t>RENOVACIÓN EQUIPAMIENTO DETECCIÓN</t>
  </si>
  <si>
    <t>TRANSMISOR MOVIL PARA SPC 5330/EQUIVALENTE
inc cableado, instalación, pequeño material, en perfecto funcionamiento</t>
  </si>
  <si>
    <t>MATERIAL &amp; MDO</t>
  </si>
  <si>
    <t>CONTACTO MAGNÉTICO ALARMTECH M470/EQUIVALENTE
inc cableado, instalación, pequeño material, en perfecto funcionamiento</t>
  </si>
  <si>
    <t>CONTACTO MAGNÉTICO METÁLICO ALARMTECH MC270/EQUIVALENTE
inc cableado, instalación, pequeño material, en perfecto funcionamiento</t>
  </si>
  <si>
    <t>Comunicación y elaboración pantallas SCADA en base a planimetría proporcionada por Gipuzkoako Urak S.A.
Actualización de pantallas en CCV BERRI Abastecimiento</t>
  </si>
  <si>
    <t>VOLUMÉTRICO DE EXTERIOR RISCO G3/EQUIVALENTE
inc cableado, canalización, instalación, pequeño material, en perfecto funcionamiento</t>
  </si>
  <si>
    <t>ETAP URKULU</t>
  </si>
  <si>
    <t>CAP.01</t>
  </si>
  <si>
    <t>CAP.01.01</t>
  </si>
  <si>
    <t>CAP.01.02</t>
  </si>
  <si>
    <t>CAP.02</t>
  </si>
  <si>
    <t>CAP.02.01</t>
  </si>
  <si>
    <t>CAP.02.02</t>
  </si>
  <si>
    <t>PRESA URKULU</t>
  </si>
  <si>
    <t>DEPÓSITO DE LEGAZPIA</t>
  </si>
  <si>
    <t>Comunicación Ethernet Centralita</t>
  </si>
  <si>
    <t>MDO</t>
  </si>
  <si>
    <t>CAP.03</t>
  </si>
  <si>
    <t>CAP.03.01</t>
  </si>
  <si>
    <t>PRESA AIXOLA</t>
  </si>
  <si>
    <t>CAP.04</t>
  </si>
  <si>
    <t>CAP.04.01</t>
  </si>
  <si>
    <t>CAP.04.02</t>
  </si>
  <si>
    <t>CONFIGURACIÓN SCADA</t>
  </si>
  <si>
    <t>CAP.18</t>
  </si>
  <si>
    <t>CAP.05</t>
  </si>
  <si>
    <t>ETAP KILIMON</t>
  </si>
  <si>
    <t>CAP.05.01</t>
  </si>
  <si>
    <t>CAP.05.02</t>
  </si>
  <si>
    <t>ETAP IPURUA</t>
  </si>
  <si>
    <t>CAP.06.02</t>
  </si>
  <si>
    <t>PRESA IBIUR</t>
  </si>
  <si>
    <t>CAP.07.02</t>
  </si>
  <si>
    <t>ETAP IBIUR</t>
  </si>
  <si>
    <t>CAP.08.01</t>
  </si>
  <si>
    <t>CAP.06</t>
  </si>
  <si>
    <t>CAP.07</t>
  </si>
  <si>
    <t>CAP.08</t>
  </si>
  <si>
    <t>CAP.08.02</t>
  </si>
  <si>
    <t>CAP.09</t>
  </si>
  <si>
    <t>CAP.09.01</t>
  </si>
  <si>
    <t>CAP.09.02</t>
  </si>
  <si>
    <t>PRESA IBAIEDER</t>
  </si>
  <si>
    <t>ETAP IBAIEDER</t>
  </si>
  <si>
    <t>ETAP ERROTABARRI</t>
  </si>
  <si>
    <t>CAP.10</t>
  </si>
  <si>
    <t>CAP.10.01</t>
  </si>
  <si>
    <t>CAP.11</t>
  </si>
  <si>
    <t>CAP.11.01</t>
  </si>
  <si>
    <t>OFICINAS DONOSTIA</t>
  </si>
  <si>
    <t>MATERIAL</t>
  </si>
  <si>
    <t>CPU REMOTA SIMATIC S7-1200 - 1214C 6ES7214-1AG40-0XB0 (O SCHNEIDER TM251 MESE)
inc cableado, instalación, pequeño material, en perfecto funcionamiento</t>
  </si>
  <si>
    <t>FUENTE ALIMENTACIÓN CPU REMOTAS SITOP PSU6200 24 V/10 A // O ABL8RPS24100 SCHNEIDER)
inc cableado, instalación, pequeño material, en perfecto funcionamiento</t>
  </si>
  <si>
    <t>TARJETA ETHERNET CM. Incluido cableado
inc cableado, instalación, pequeño material, en perfecto funcionamiento</t>
  </si>
  <si>
    <t>CAP.12</t>
  </si>
  <si>
    <t>PRESA BARRENDIOLA</t>
  </si>
  <si>
    <t>CAP.12.01</t>
  </si>
  <si>
    <t>CAP.12.02</t>
  </si>
  <si>
    <t>CAP.13</t>
  </si>
  <si>
    <t>CAP.13.01</t>
  </si>
  <si>
    <t>CAP.13.02</t>
  </si>
  <si>
    <t>ETAP BARRENDIOLA</t>
  </si>
  <si>
    <t>PRESA LAREO</t>
  </si>
  <si>
    <t>CAP.14</t>
  </si>
  <si>
    <t>PRESA ARRIARAN</t>
  </si>
  <si>
    <t>CAP.14.01</t>
  </si>
  <si>
    <t>CAP.14.02</t>
  </si>
  <si>
    <t>CAP.15</t>
  </si>
  <si>
    <t>CAP.10.02</t>
  </si>
  <si>
    <t>CAP.15.01</t>
  </si>
  <si>
    <t>CAP.15.02</t>
  </si>
  <si>
    <t>CAP.16</t>
  </si>
  <si>
    <t>CAP.16.01</t>
  </si>
  <si>
    <t>CAP.16.02</t>
  </si>
  <si>
    <t>CAP.17</t>
  </si>
  <si>
    <t>CAP.17.01</t>
  </si>
  <si>
    <t>CAP.17.02</t>
  </si>
  <si>
    <t>ETAP ARRIARAN</t>
  </si>
  <si>
    <t>INSTALACIÓN Y CONEXIONADO
Incluyendo cableado, borneros y pequeño material para su completo conexionado.</t>
  </si>
  <si>
    <t>CAP.19</t>
  </si>
  <si>
    <t>CAP.20</t>
  </si>
  <si>
    <t>RENOVACIÓN CENTRALITAS INTRUSISMO ABASTECIMIENTO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</si>
</sst>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8" formatCode="#,##0.00\ &quot;€&quot;;[Red]\-#,##0.00\ &quot;€&quot;"/>
    <numFmt numFmtId="164" formatCode="#,##0.00\ &quot;€&quot;"/>
  </numFmts>
  <fonts count="7" x14ac:knownFonts="1">
    <font>
      <sz val="10"/>
      <name val="Arial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name val="Century Gothic"/>
      <family val="2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8" tint="-0.499984740745262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 vertical="center" wrapText="1"/>
    </xf>
    <xf numFmtId="8" fontId="0" fillId="0" borderId="0" xfId="0" applyNumberFormat="1"/>
    <xf numFmtId="0" fontId="0" fillId="0" borderId="0" xfId="0" applyAlignment="1">
      <alignment vertical="center"/>
    </xf>
    <xf numFmtId="17" fontId="5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1" fillId="2" borderId="0" xfId="0" applyNumberFormat="1" applyFont="1" applyFill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vertical="center" wrapText="1"/>
    </xf>
    <xf numFmtId="49" fontId="2" fillId="5" borderId="6" xfId="0" applyNumberFormat="1" applyFont="1" applyFill="1" applyBorder="1" applyAlignment="1">
      <alignment vertical="center" wrapText="1"/>
    </xf>
    <xf numFmtId="49" fontId="2" fillId="5" borderId="6" xfId="0" applyNumberFormat="1" applyFont="1" applyFill="1" applyBorder="1" applyAlignment="1">
      <alignment horizontal="center" vertical="center"/>
    </xf>
    <xf numFmtId="49" fontId="2" fillId="5" borderId="6" xfId="0" applyNumberFormat="1" applyFont="1" applyFill="1" applyBorder="1" applyAlignment="1">
      <alignment horizontal="center" vertical="center" wrapText="1"/>
    </xf>
    <xf numFmtId="164" fontId="2" fillId="5" borderId="10" xfId="0" applyNumberFormat="1" applyFont="1" applyFill="1" applyBorder="1" applyAlignment="1">
      <alignment horizontal="center" vertical="center" wrapText="1"/>
    </xf>
    <xf numFmtId="49" fontId="5" fillId="6" borderId="8" xfId="0" applyNumberFormat="1" applyFont="1" applyFill="1" applyBorder="1" applyAlignment="1">
      <alignment horizontal="center" vertical="center" wrapText="1"/>
    </xf>
    <xf numFmtId="49" fontId="5" fillId="6" borderId="5" xfId="0" applyNumberFormat="1" applyFont="1" applyFill="1" applyBorder="1" applyAlignment="1">
      <alignment vertical="center" wrapText="1"/>
    </xf>
    <xf numFmtId="164" fontId="5" fillId="6" borderId="9" xfId="0" applyNumberFormat="1" applyFont="1" applyFill="1" applyBorder="1" applyAlignment="1">
      <alignment horizontal="center" vertical="center" wrapText="1"/>
    </xf>
    <xf numFmtId="49" fontId="2" fillId="7" borderId="5" xfId="0" applyNumberFormat="1" applyFont="1" applyFill="1" applyBorder="1" applyAlignment="1">
      <alignment vertical="center" wrapText="1"/>
    </xf>
    <xf numFmtId="49" fontId="2" fillId="7" borderId="5" xfId="0" applyNumberFormat="1" applyFont="1" applyFill="1" applyBorder="1" applyAlignment="1">
      <alignment horizontal="center" vertical="center"/>
    </xf>
    <xf numFmtId="49" fontId="2" fillId="7" borderId="5" xfId="0" applyNumberFormat="1" applyFont="1" applyFill="1" applyBorder="1" applyAlignment="1">
      <alignment horizontal="center" vertical="center" wrapText="1"/>
    </xf>
    <xf numFmtId="164" fontId="2" fillId="7" borderId="7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2" fillId="7" borderId="3" xfId="0" applyNumberFormat="1" applyFont="1" applyFill="1" applyBorder="1" applyAlignment="1">
      <alignment horizontal="center" vertical="center" wrapText="1"/>
    </xf>
    <xf numFmtId="49" fontId="2" fillId="5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49" fontId="2" fillId="5" borderId="11" xfId="0" applyNumberFormat="1" applyFont="1" applyFill="1" applyBorder="1" applyAlignment="1">
      <alignment horizontal="center" vertical="center" wrapText="1"/>
    </xf>
    <xf numFmtId="49" fontId="2" fillId="5" borderId="2" xfId="0" applyNumberFormat="1" applyFont="1" applyFill="1" applyBorder="1" applyAlignment="1">
      <alignment horizontal="center" vertical="center" wrapText="1"/>
    </xf>
    <xf numFmtId="49" fontId="2" fillId="5" borderId="11" xfId="0" applyNumberFormat="1" applyFont="1" applyFill="1" applyBorder="1" applyAlignment="1">
      <alignment vertical="center" wrapText="1"/>
    </xf>
    <xf numFmtId="49" fontId="2" fillId="5" borderId="11" xfId="0" applyNumberFormat="1" applyFont="1" applyFill="1" applyBorder="1" applyAlignment="1">
      <alignment horizontal="center" vertical="center"/>
    </xf>
    <xf numFmtId="164" fontId="2" fillId="5" borderId="12" xfId="0" applyNumberFormat="1" applyFont="1" applyFill="1" applyBorder="1" applyAlignment="1">
      <alignment horizontal="center" vertical="center" wrapText="1"/>
    </xf>
    <xf numFmtId="49" fontId="1" fillId="4" borderId="4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2" borderId="0" xfId="0" applyNumberFormat="1" applyFont="1" applyFill="1" applyAlignment="1">
      <alignment vertical="center" wrapText="1"/>
    </xf>
    <xf numFmtId="164" fontId="2" fillId="5" borderId="6" xfId="0" applyNumberFormat="1" applyFont="1" applyFill="1" applyBorder="1" applyAlignment="1">
      <alignment horizontal="center" vertical="center" wrapText="1"/>
    </xf>
    <xf numFmtId="49" fontId="2" fillId="7" borderId="2" xfId="0" applyNumberFormat="1" applyFont="1" applyFill="1" applyBorder="1" applyAlignment="1">
      <alignment horizontal="center" vertical="center" wrapText="1"/>
    </xf>
    <xf numFmtId="49" fontId="2" fillId="7" borderId="11" xfId="0" applyNumberFormat="1" applyFont="1" applyFill="1" applyBorder="1" applyAlignment="1">
      <alignment vertical="center" wrapText="1"/>
    </xf>
    <xf numFmtId="49" fontId="2" fillId="7" borderId="11" xfId="0" applyNumberFormat="1" applyFont="1" applyFill="1" applyBorder="1" applyAlignment="1">
      <alignment horizontal="center" vertical="center"/>
    </xf>
    <xf numFmtId="49" fontId="2" fillId="7" borderId="11" xfId="0" applyNumberFormat="1" applyFont="1" applyFill="1" applyBorder="1" applyAlignment="1">
      <alignment horizontal="center" vertical="center" wrapText="1"/>
    </xf>
    <xf numFmtId="164" fontId="2" fillId="7" borderId="1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9" defaultPivotStyle="PivotStyleLight16">
    <tableStyle name="Invisible" pivot="0" table="0" count="0" xr9:uid="{5FD10A48-18A3-4F4F-B154-0BF1C12BA745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165841</xdr:colOff>
      <xdr:row>0</xdr:row>
      <xdr:rowOff>60714</xdr:rowOff>
    </xdr:from>
    <xdr:to>
      <xdr:col>0</xdr:col>
      <xdr:colOff>796072</xdr:colOff>
      <xdr:row>1</xdr:row>
      <xdr:rowOff>148524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D1859DD-CA46-4DC9-B42C-CD90CB334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41" y="60714"/>
          <a:ext cx="624516" cy="3399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48"/>
  <sheetViews>
    <sheetView tabSelected="1" view="pageBreakPreview" topLeftCell="A4" zoomScale="145" zoomScaleNormal="115" zoomScaleSheetLayoutView="145" workbookViewId="0">
      <selection activeCell="E4" sqref="E4"/>
    </sheetView>
  </sheetViews>
  <sheetFormatPr baseColWidth="10" defaultRowHeight="12.75" x14ac:dyDescent="0.2"/>
  <cols>
    <col min="1" max="1" width="13.5703125" style="31" customWidth="1"/>
    <col min="2" max="2" width="68.5703125" style="37" customWidth="1"/>
    <col min="3" max="3" width="7.85546875" style="5" bestFit="1" customWidth="1"/>
    <col min="4" max="4" width="10.5703125" customWidth="1"/>
    <col min="5" max="5" width="14.85546875" bestFit="1" customWidth="1"/>
  </cols>
  <sheetData>
    <row r="1" spans="1:7" ht="21" x14ac:dyDescent="0.2">
      <c r="A1" s="32"/>
      <c r="B1" s="52" t="s">
        <v>6</v>
      </c>
      <c r="C1" s="52"/>
      <c r="D1" s="4" t="s">
        <v>7</v>
      </c>
      <c r="E1" s="36">
        <v>2023</v>
      </c>
    </row>
    <row r="2" spans="1:7" ht="15.75" x14ac:dyDescent="0.2">
      <c r="A2" s="33"/>
      <c r="B2" s="53" t="s">
        <v>16</v>
      </c>
      <c r="C2" s="54"/>
      <c r="D2" s="4" t="s">
        <v>2</v>
      </c>
      <c r="E2" s="6" t="s">
        <v>3</v>
      </c>
    </row>
    <row r="3" spans="1:7" ht="25.5" x14ac:dyDescent="0.2">
      <c r="A3" s="28" t="s">
        <v>0</v>
      </c>
      <c r="B3" s="28" t="s">
        <v>1</v>
      </c>
      <c r="C3" s="7" t="s">
        <v>12</v>
      </c>
      <c r="D3" s="7" t="s">
        <v>13</v>
      </c>
      <c r="E3" s="7" t="s">
        <v>4</v>
      </c>
      <c r="F3" s="3"/>
      <c r="G3" s="3"/>
    </row>
    <row r="4" spans="1:7" ht="24" customHeight="1" x14ac:dyDescent="0.2">
      <c r="A4" s="21"/>
      <c r="B4" s="22" t="s">
        <v>106</v>
      </c>
      <c r="C4" s="22"/>
      <c r="D4" s="22"/>
      <c r="E4" s="23">
        <f>E5+E20+E35+E38+E53+E68+E83+E98+E113+E128+E143+E146+E164+E179+E194+E209+E224+E239+E243+E246</f>
        <v>95000</v>
      </c>
    </row>
    <row r="5" spans="1:7" x14ac:dyDescent="0.2">
      <c r="A5" s="29" t="s">
        <v>32</v>
      </c>
      <c r="B5" s="24" t="s">
        <v>31</v>
      </c>
      <c r="C5" s="25"/>
      <c r="D5" s="26"/>
      <c r="E5" s="27">
        <f>E6+E13</f>
        <v>8405</v>
      </c>
    </row>
    <row r="6" spans="1:7" x14ac:dyDescent="0.2">
      <c r="A6" s="39" t="s">
        <v>33</v>
      </c>
      <c r="B6" s="40" t="s">
        <v>16</v>
      </c>
      <c r="C6" s="41"/>
      <c r="D6" s="38"/>
      <c r="E6" s="42">
        <f>SUM(E7:E12)</f>
        <v>5405</v>
      </c>
    </row>
    <row r="7" spans="1:7" ht="22.5" x14ac:dyDescent="0.2">
      <c r="A7" s="34" t="s">
        <v>26</v>
      </c>
      <c r="B7" s="11" t="s">
        <v>20</v>
      </c>
      <c r="C7" s="12">
        <v>1</v>
      </c>
      <c r="D7" s="12">
        <v>870</v>
      </c>
      <c r="E7" s="13">
        <f t="shared" ref="E7:E12" si="0">C7*D7</f>
        <v>870</v>
      </c>
    </row>
    <row r="8" spans="1:7" ht="22.5" x14ac:dyDescent="0.2">
      <c r="A8" s="35" t="s">
        <v>26</v>
      </c>
      <c r="B8" s="8" t="s">
        <v>21</v>
      </c>
      <c r="C8" s="9">
        <v>4</v>
      </c>
      <c r="D8" s="9">
        <v>600</v>
      </c>
      <c r="E8" s="14">
        <f t="shared" si="0"/>
        <v>2400</v>
      </c>
    </row>
    <row r="9" spans="1:7" ht="22.5" x14ac:dyDescent="0.2">
      <c r="A9" s="35" t="s">
        <v>26</v>
      </c>
      <c r="B9" s="8" t="s">
        <v>22</v>
      </c>
      <c r="C9" s="9">
        <v>9</v>
      </c>
      <c r="D9" s="9">
        <v>165</v>
      </c>
      <c r="E9" s="14">
        <f t="shared" si="0"/>
        <v>1485</v>
      </c>
    </row>
    <row r="10" spans="1:7" ht="22.5" x14ac:dyDescent="0.2">
      <c r="A10" s="35" t="s">
        <v>26</v>
      </c>
      <c r="B10" s="8" t="s">
        <v>23</v>
      </c>
      <c r="C10" s="9">
        <v>1</v>
      </c>
      <c r="D10" s="9">
        <v>170</v>
      </c>
      <c r="E10" s="14">
        <f t="shared" si="0"/>
        <v>170</v>
      </c>
    </row>
    <row r="11" spans="1:7" ht="22.5" x14ac:dyDescent="0.2">
      <c r="A11" s="35" t="s">
        <v>26</v>
      </c>
      <c r="B11" s="8" t="s">
        <v>25</v>
      </c>
      <c r="C11" s="9">
        <v>1</v>
      </c>
      <c r="D11" s="9">
        <v>280</v>
      </c>
      <c r="E11" s="14">
        <f t="shared" si="0"/>
        <v>280</v>
      </c>
    </row>
    <row r="12" spans="1:7" x14ac:dyDescent="0.2">
      <c r="A12" s="34" t="s">
        <v>41</v>
      </c>
      <c r="B12" s="11" t="s">
        <v>40</v>
      </c>
      <c r="C12" s="12">
        <v>1</v>
      </c>
      <c r="D12" s="12">
        <v>200</v>
      </c>
      <c r="E12" s="13">
        <f t="shared" si="0"/>
        <v>200</v>
      </c>
    </row>
    <row r="13" spans="1:7" x14ac:dyDescent="0.2">
      <c r="A13" s="39" t="s">
        <v>34</v>
      </c>
      <c r="B13" s="40" t="s">
        <v>24</v>
      </c>
      <c r="C13" s="41"/>
      <c r="D13" s="38"/>
      <c r="E13" s="42">
        <f>SUM(E14:E19)</f>
        <v>3000</v>
      </c>
    </row>
    <row r="14" spans="1:7" s="1" customFormat="1" ht="22.5" x14ac:dyDescent="0.2">
      <c r="A14" s="35" t="s">
        <v>26</v>
      </c>
      <c r="B14" s="11" t="s">
        <v>18</v>
      </c>
      <c r="C14" s="12">
        <v>3</v>
      </c>
      <c r="D14" s="12">
        <v>45</v>
      </c>
      <c r="E14" s="13">
        <f t="shared" ref="E14:E19" si="1">C14*D14</f>
        <v>135</v>
      </c>
      <c r="F14" s="2"/>
      <c r="G14"/>
    </row>
    <row r="15" spans="1:7" s="1" customFormat="1" ht="22.5" x14ac:dyDescent="0.2">
      <c r="A15" s="35" t="s">
        <v>26</v>
      </c>
      <c r="B15" s="8" t="s">
        <v>27</v>
      </c>
      <c r="C15" s="9">
        <v>0</v>
      </c>
      <c r="D15" s="9">
        <v>50</v>
      </c>
      <c r="E15" s="14">
        <f t="shared" si="1"/>
        <v>0</v>
      </c>
      <c r="F15" s="2"/>
      <c r="G15"/>
    </row>
    <row r="16" spans="1:7" s="1" customFormat="1" ht="22.5" x14ac:dyDescent="0.2">
      <c r="A16" s="35" t="s">
        <v>26</v>
      </c>
      <c r="B16" s="8" t="s">
        <v>28</v>
      </c>
      <c r="C16" s="9">
        <v>16</v>
      </c>
      <c r="D16" s="9">
        <v>90</v>
      </c>
      <c r="E16" s="14">
        <f t="shared" si="1"/>
        <v>1440</v>
      </c>
      <c r="F16" s="2"/>
      <c r="G16"/>
    </row>
    <row r="17" spans="1:7" ht="22.5" x14ac:dyDescent="0.2">
      <c r="A17" s="35" t="s">
        <v>26</v>
      </c>
      <c r="B17" s="8" t="s">
        <v>17</v>
      </c>
      <c r="C17" s="9">
        <v>19</v>
      </c>
      <c r="D17" s="9">
        <v>75</v>
      </c>
      <c r="E17" s="14">
        <f t="shared" si="1"/>
        <v>1425</v>
      </c>
    </row>
    <row r="18" spans="1:7" ht="22.5" x14ac:dyDescent="0.2">
      <c r="A18" s="35" t="s">
        <v>26</v>
      </c>
      <c r="B18" s="8" t="s">
        <v>19</v>
      </c>
      <c r="C18" s="9">
        <v>0</v>
      </c>
      <c r="D18" s="9">
        <v>65</v>
      </c>
      <c r="E18" s="14">
        <f t="shared" si="1"/>
        <v>0</v>
      </c>
      <c r="F18" s="2"/>
    </row>
    <row r="19" spans="1:7" ht="22.5" x14ac:dyDescent="0.2">
      <c r="A19" s="35" t="s">
        <v>26</v>
      </c>
      <c r="B19" s="8" t="s">
        <v>30</v>
      </c>
      <c r="C19" s="9">
        <v>0</v>
      </c>
      <c r="D19" s="9">
        <v>165</v>
      </c>
      <c r="E19" s="14">
        <f t="shared" si="1"/>
        <v>0</v>
      </c>
    </row>
    <row r="20" spans="1:7" x14ac:dyDescent="0.2">
      <c r="A20" s="29" t="s">
        <v>35</v>
      </c>
      <c r="B20" s="24" t="s">
        <v>38</v>
      </c>
      <c r="C20" s="25"/>
      <c r="D20" s="26"/>
      <c r="E20" s="27">
        <f>E21+E28</f>
        <v>5515</v>
      </c>
    </row>
    <row r="21" spans="1:7" x14ac:dyDescent="0.2">
      <c r="A21" s="39" t="s">
        <v>36</v>
      </c>
      <c r="B21" s="40" t="s">
        <v>16</v>
      </c>
      <c r="C21" s="41"/>
      <c r="D21" s="38"/>
      <c r="E21" s="42">
        <f>SUM(E22:E27)</f>
        <v>3880</v>
      </c>
    </row>
    <row r="22" spans="1:7" ht="22.5" x14ac:dyDescent="0.2">
      <c r="A22" s="34" t="s">
        <v>26</v>
      </c>
      <c r="B22" s="11" t="s">
        <v>20</v>
      </c>
      <c r="C22" s="12">
        <v>1</v>
      </c>
      <c r="D22" s="12">
        <v>870</v>
      </c>
      <c r="E22" s="13">
        <f t="shared" ref="E22:E27" si="2">C22*D22</f>
        <v>870</v>
      </c>
    </row>
    <row r="23" spans="1:7" ht="22.5" x14ac:dyDescent="0.2">
      <c r="A23" s="35" t="s">
        <v>26</v>
      </c>
      <c r="B23" s="8" t="s">
        <v>21</v>
      </c>
      <c r="C23" s="9">
        <v>2</v>
      </c>
      <c r="D23" s="9">
        <v>600</v>
      </c>
      <c r="E23" s="14">
        <f t="shared" si="2"/>
        <v>1200</v>
      </c>
    </row>
    <row r="24" spans="1:7" ht="22.5" x14ac:dyDescent="0.2">
      <c r="A24" s="35" t="s">
        <v>26</v>
      </c>
      <c r="B24" s="8" t="s">
        <v>22</v>
      </c>
      <c r="C24" s="9">
        <v>6</v>
      </c>
      <c r="D24" s="9">
        <v>165</v>
      </c>
      <c r="E24" s="14">
        <f t="shared" si="2"/>
        <v>990</v>
      </c>
    </row>
    <row r="25" spans="1:7" ht="22.5" x14ac:dyDescent="0.2">
      <c r="A25" s="35" t="s">
        <v>26</v>
      </c>
      <c r="B25" s="8" t="s">
        <v>23</v>
      </c>
      <c r="C25" s="9">
        <v>2</v>
      </c>
      <c r="D25" s="9">
        <v>170</v>
      </c>
      <c r="E25" s="14">
        <f t="shared" si="2"/>
        <v>340</v>
      </c>
    </row>
    <row r="26" spans="1:7" ht="22.5" x14ac:dyDescent="0.2">
      <c r="A26" s="35" t="s">
        <v>26</v>
      </c>
      <c r="B26" s="8" t="s">
        <v>25</v>
      </c>
      <c r="C26" s="9">
        <v>1</v>
      </c>
      <c r="D26" s="9">
        <v>280</v>
      </c>
      <c r="E26" s="14">
        <f t="shared" si="2"/>
        <v>280</v>
      </c>
    </row>
    <row r="27" spans="1:7" x14ac:dyDescent="0.2">
      <c r="A27" s="34" t="s">
        <v>41</v>
      </c>
      <c r="B27" s="11" t="s">
        <v>40</v>
      </c>
      <c r="C27" s="12">
        <v>1</v>
      </c>
      <c r="D27" s="12">
        <v>200</v>
      </c>
      <c r="E27" s="13">
        <f t="shared" si="2"/>
        <v>200</v>
      </c>
    </row>
    <row r="28" spans="1:7" x14ac:dyDescent="0.2">
      <c r="A28" s="39" t="s">
        <v>37</v>
      </c>
      <c r="B28" s="40" t="s">
        <v>24</v>
      </c>
      <c r="C28" s="41"/>
      <c r="D28" s="38"/>
      <c r="E28" s="42">
        <f>SUM(E29:E34)</f>
        <v>1635</v>
      </c>
    </row>
    <row r="29" spans="1:7" s="1" customFormat="1" ht="22.5" x14ac:dyDescent="0.2">
      <c r="A29" s="35" t="s">
        <v>26</v>
      </c>
      <c r="B29" s="11" t="s">
        <v>18</v>
      </c>
      <c r="C29" s="12">
        <v>2</v>
      </c>
      <c r="D29" s="12">
        <v>45</v>
      </c>
      <c r="E29" s="13">
        <f t="shared" ref="E29:E34" si="3">C29*D29</f>
        <v>90</v>
      </c>
      <c r="F29" s="2"/>
      <c r="G29"/>
    </row>
    <row r="30" spans="1:7" s="1" customFormat="1" ht="22.5" x14ac:dyDescent="0.2">
      <c r="A30" s="35" t="s">
        <v>26</v>
      </c>
      <c r="B30" s="8" t="s">
        <v>27</v>
      </c>
      <c r="C30" s="9">
        <v>0</v>
      </c>
      <c r="D30" s="9">
        <v>50</v>
      </c>
      <c r="E30" s="14">
        <f t="shared" si="3"/>
        <v>0</v>
      </c>
      <c r="F30" s="2"/>
      <c r="G30"/>
    </row>
    <row r="31" spans="1:7" s="1" customFormat="1" ht="22.5" x14ac:dyDescent="0.2">
      <c r="A31" s="35" t="s">
        <v>26</v>
      </c>
      <c r="B31" s="8" t="s">
        <v>28</v>
      </c>
      <c r="C31" s="9">
        <v>7</v>
      </c>
      <c r="D31" s="9">
        <v>90</v>
      </c>
      <c r="E31" s="14">
        <f t="shared" si="3"/>
        <v>630</v>
      </c>
      <c r="F31" s="2"/>
      <c r="G31"/>
    </row>
    <row r="32" spans="1:7" ht="22.5" x14ac:dyDescent="0.2">
      <c r="A32" s="35" t="s">
        <v>26</v>
      </c>
      <c r="B32" s="8" t="s">
        <v>17</v>
      </c>
      <c r="C32" s="9">
        <v>10</v>
      </c>
      <c r="D32" s="9">
        <v>75</v>
      </c>
      <c r="E32" s="14">
        <f t="shared" si="3"/>
        <v>750</v>
      </c>
    </row>
    <row r="33" spans="1:7" ht="22.5" x14ac:dyDescent="0.2">
      <c r="A33" s="35" t="s">
        <v>26</v>
      </c>
      <c r="B33" s="8" t="s">
        <v>19</v>
      </c>
      <c r="C33" s="9">
        <v>0</v>
      </c>
      <c r="D33" s="9">
        <v>65</v>
      </c>
      <c r="E33" s="14">
        <f t="shared" si="3"/>
        <v>0</v>
      </c>
      <c r="F33" s="2"/>
    </row>
    <row r="34" spans="1:7" ht="22.5" x14ac:dyDescent="0.2">
      <c r="A34" s="35" t="s">
        <v>26</v>
      </c>
      <c r="B34" s="8" t="s">
        <v>30</v>
      </c>
      <c r="C34" s="9">
        <v>1</v>
      </c>
      <c r="D34" s="9">
        <v>165</v>
      </c>
      <c r="E34" s="14">
        <f t="shared" si="3"/>
        <v>165</v>
      </c>
    </row>
    <row r="35" spans="1:7" x14ac:dyDescent="0.2">
      <c r="A35" s="29" t="s">
        <v>42</v>
      </c>
      <c r="B35" s="24" t="s">
        <v>39</v>
      </c>
      <c r="C35" s="25"/>
      <c r="D35" s="26"/>
      <c r="E35" s="27">
        <f>E36</f>
        <v>200</v>
      </c>
    </row>
    <row r="36" spans="1:7" x14ac:dyDescent="0.2">
      <c r="A36" s="39" t="s">
        <v>43</v>
      </c>
      <c r="B36" s="40" t="s">
        <v>16</v>
      </c>
      <c r="C36" s="41"/>
      <c r="D36" s="38"/>
      <c r="E36" s="42">
        <f>SUM(E37:E37)</f>
        <v>200</v>
      </c>
    </row>
    <row r="37" spans="1:7" x14ac:dyDescent="0.2">
      <c r="A37" s="34" t="s">
        <v>41</v>
      </c>
      <c r="B37" s="11" t="s">
        <v>40</v>
      </c>
      <c r="C37" s="12">
        <v>1</v>
      </c>
      <c r="D37" s="12">
        <v>200</v>
      </c>
      <c r="E37" s="13">
        <f>C37*D37</f>
        <v>200</v>
      </c>
    </row>
    <row r="38" spans="1:7" x14ac:dyDescent="0.2">
      <c r="A38" s="29" t="s">
        <v>45</v>
      </c>
      <c r="B38" s="24" t="s">
        <v>44</v>
      </c>
      <c r="C38" s="25"/>
      <c r="D38" s="26"/>
      <c r="E38" s="27">
        <f>E39+E46</f>
        <v>2520</v>
      </c>
    </row>
    <row r="39" spans="1:7" x14ac:dyDescent="0.2">
      <c r="A39" s="39" t="s">
        <v>46</v>
      </c>
      <c r="B39" s="40" t="s">
        <v>16</v>
      </c>
      <c r="C39" s="41"/>
      <c r="D39" s="38"/>
      <c r="E39" s="42">
        <f>SUM(E40:E45)</f>
        <v>2175</v>
      </c>
    </row>
    <row r="40" spans="1:7" ht="22.5" x14ac:dyDescent="0.2">
      <c r="A40" s="34" t="s">
        <v>26</v>
      </c>
      <c r="B40" s="11" t="s">
        <v>20</v>
      </c>
      <c r="C40" s="12">
        <v>1</v>
      </c>
      <c r="D40" s="12">
        <v>870</v>
      </c>
      <c r="E40" s="13">
        <f t="shared" ref="E40:E45" si="4">C40*D40</f>
        <v>870</v>
      </c>
    </row>
    <row r="41" spans="1:7" ht="22.5" x14ac:dyDescent="0.2">
      <c r="A41" s="35" t="s">
        <v>26</v>
      </c>
      <c r="B41" s="8" t="s">
        <v>21</v>
      </c>
      <c r="C41" s="9">
        <v>0</v>
      </c>
      <c r="D41" s="9">
        <v>600</v>
      </c>
      <c r="E41" s="14">
        <f t="shared" si="4"/>
        <v>0</v>
      </c>
    </row>
    <row r="42" spans="1:7" ht="22.5" x14ac:dyDescent="0.2">
      <c r="A42" s="35" t="s">
        <v>26</v>
      </c>
      <c r="B42" s="8" t="s">
        <v>22</v>
      </c>
      <c r="C42" s="9">
        <v>5</v>
      </c>
      <c r="D42" s="9">
        <v>165</v>
      </c>
      <c r="E42" s="14">
        <f t="shared" si="4"/>
        <v>825</v>
      </c>
    </row>
    <row r="43" spans="1:7" ht="22.5" x14ac:dyDescent="0.2">
      <c r="A43" s="35" t="s">
        <v>26</v>
      </c>
      <c r="B43" s="8" t="s">
        <v>23</v>
      </c>
      <c r="C43" s="9">
        <v>0</v>
      </c>
      <c r="D43" s="9">
        <v>170</v>
      </c>
      <c r="E43" s="14">
        <f t="shared" si="4"/>
        <v>0</v>
      </c>
    </row>
    <row r="44" spans="1:7" ht="22.5" x14ac:dyDescent="0.2">
      <c r="A44" s="35" t="s">
        <v>26</v>
      </c>
      <c r="B44" s="8" t="s">
        <v>25</v>
      </c>
      <c r="C44" s="9">
        <v>1</v>
      </c>
      <c r="D44" s="9">
        <v>280</v>
      </c>
      <c r="E44" s="14">
        <f t="shared" si="4"/>
        <v>280</v>
      </c>
    </row>
    <row r="45" spans="1:7" x14ac:dyDescent="0.2">
      <c r="A45" s="34" t="s">
        <v>41</v>
      </c>
      <c r="B45" s="11" t="s">
        <v>40</v>
      </c>
      <c r="C45" s="12">
        <v>1</v>
      </c>
      <c r="D45" s="12">
        <v>200</v>
      </c>
      <c r="E45" s="13">
        <f t="shared" si="4"/>
        <v>200</v>
      </c>
    </row>
    <row r="46" spans="1:7" x14ac:dyDescent="0.2">
      <c r="A46" s="39" t="s">
        <v>47</v>
      </c>
      <c r="B46" s="40" t="s">
        <v>24</v>
      </c>
      <c r="C46" s="41"/>
      <c r="D46" s="38"/>
      <c r="E46" s="42">
        <f>SUM(E47:E52)</f>
        <v>345</v>
      </c>
    </row>
    <row r="47" spans="1:7" s="1" customFormat="1" ht="22.5" x14ac:dyDescent="0.2">
      <c r="A47" s="35" t="s">
        <v>26</v>
      </c>
      <c r="B47" s="11" t="s">
        <v>18</v>
      </c>
      <c r="C47" s="12">
        <v>0</v>
      </c>
      <c r="D47" s="12">
        <v>45</v>
      </c>
      <c r="E47" s="13">
        <f t="shared" ref="E47:E52" si="5">C47*D47</f>
        <v>0</v>
      </c>
      <c r="F47" s="2"/>
      <c r="G47"/>
    </row>
    <row r="48" spans="1:7" s="1" customFormat="1" ht="22.5" x14ac:dyDescent="0.2">
      <c r="A48" s="35" t="s">
        <v>26</v>
      </c>
      <c r="B48" s="8" t="s">
        <v>27</v>
      </c>
      <c r="C48" s="9">
        <v>0</v>
      </c>
      <c r="D48" s="9">
        <v>50</v>
      </c>
      <c r="E48" s="14">
        <f t="shared" si="5"/>
        <v>0</v>
      </c>
      <c r="F48" s="2"/>
      <c r="G48"/>
    </row>
    <row r="49" spans="1:7" s="1" customFormat="1" ht="22.5" x14ac:dyDescent="0.2">
      <c r="A49" s="35" t="s">
        <v>26</v>
      </c>
      <c r="B49" s="8" t="s">
        <v>28</v>
      </c>
      <c r="C49" s="9">
        <v>2</v>
      </c>
      <c r="D49" s="9">
        <v>90</v>
      </c>
      <c r="E49" s="14">
        <f t="shared" si="5"/>
        <v>180</v>
      </c>
      <c r="F49" s="2"/>
      <c r="G49"/>
    </row>
    <row r="50" spans="1:7" ht="22.5" x14ac:dyDescent="0.2">
      <c r="A50" s="35" t="s">
        <v>26</v>
      </c>
      <c r="B50" s="8" t="s">
        <v>17</v>
      </c>
      <c r="C50" s="9">
        <v>0</v>
      </c>
      <c r="D50" s="9">
        <v>75</v>
      </c>
      <c r="E50" s="14">
        <f t="shared" si="5"/>
        <v>0</v>
      </c>
    </row>
    <row r="51" spans="1:7" ht="22.5" x14ac:dyDescent="0.2">
      <c r="A51" s="35" t="s">
        <v>26</v>
      </c>
      <c r="B51" s="8" t="s">
        <v>19</v>
      </c>
      <c r="C51" s="9">
        <v>0</v>
      </c>
      <c r="D51" s="9">
        <v>65</v>
      </c>
      <c r="E51" s="14">
        <f t="shared" si="5"/>
        <v>0</v>
      </c>
      <c r="F51" s="2"/>
    </row>
    <row r="52" spans="1:7" ht="22.5" x14ac:dyDescent="0.2">
      <c r="A52" s="35" t="s">
        <v>26</v>
      </c>
      <c r="B52" s="8" t="s">
        <v>30</v>
      </c>
      <c r="C52" s="9">
        <v>1</v>
      </c>
      <c r="D52" s="9">
        <v>165</v>
      </c>
      <c r="E52" s="14">
        <f t="shared" si="5"/>
        <v>165</v>
      </c>
    </row>
    <row r="53" spans="1:7" x14ac:dyDescent="0.2">
      <c r="A53" s="29" t="s">
        <v>50</v>
      </c>
      <c r="B53" s="24" t="s">
        <v>51</v>
      </c>
      <c r="C53" s="25"/>
      <c r="D53" s="26"/>
      <c r="E53" s="27">
        <f>E54+E61</f>
        <v>5265</v>
      </c>
    </row>
    <row r="54" spans="1:7" x14ac:dyDescent="0.2">
      <c r="A54" s="39" t="s">
        <v>52</v>
      </c>
      <c r="B54" s="40" t="s">
        <v>16</v>
      </c>
      <c r="C54" s="41"/>
      <c r="D54" s="38"/>
      <c r="E54" s="42">
        <f>SUM(E55:E60)</f>
        <v>3165</v>
      </c>
    </row>
    <row r="55" spans="1:7" ht="22.5" x14ac:dyDescent="0.2">
      <c r="A55" s="34" t="s">
        <v>26</v>
      </c>
      <c r="B55" s="11" t="s">
        <v>20</v>
      </c>
      <c r="C55" s="12">
        <v>1</v>
      </c>
      <c r="D55" s="12">
        <v>870</v>
      </c>
      <c r="E55" s="13">
        <f t="shared" ref="E55:E60" si="6">C55*D55</f>
        <v>870</v>
      </c>
    </row>
    <row r="56" spans="1:7" ht="22.5" x14ac:dyDescent="0.2">
      <c r="A56" s="35" t="s">
        <v>26</v>
      </c>
      <c r="B56" s="8" t="s">
        <v>21</v>
      </c>
      <c r="C56" s="9">
        <v>0</v>
      </c>
      <c r="D56" s="9">
        <v>600</v>
      </c>
      <c r="E56" s="14">
        <f t="shared" si="6"/>
        <v>0</v>
      </c>
    </row>
    <row r="57" spans="1:7" ht="22.5" x14ac:dyDescent="0.2">
      <c r="A57" s="35" t="s">
        <v>26</v>
      </c>
      <c r="B57" s="8" t="s">
        <v>22</v>
      </c>
      <c r="C57" s="9">
        <v>11</v>
      </c>
      <c r="D57" s="9">
        <v>165</v>
      </c>
      <c r="E57" s="14">
        <f t="shared" si="6"/>
        <v>1815</v>
      </c>
    </row>
    <row r="58" spans="1:7" ht="22.5" x14ac:dyDescent="0.2">
      <c r="A58" s="35" t="s">
        <v>26</v>
      </c>
      <c r="B58" s="8" t="s">
        <v>23</v>
      </c>
      <c r="C58" s="9">
        <v>0</v>
      </c>
      <c r="D58" s="9">
        <v>170</v>
      </c>
      <c r="E58" s="14">
        <f t="shared" si="6"/>
        <v>0</v>
      </c>
    </row>
    <row r="59" spans="1:7" ht="22.5" x14ac:dyDescent="0.2">
      <c r="A59" s="35" t="s">
        <v>26</v>
      </c>
      <c r="B59" s="8" t="s">
        <v>25</v>
      </c>
      <c r="C59" s="9">
        <v>1</v>
      </c>
      <c r="D59" s="9">
        <v>280</v>
      </c>
      <c r="E59" s="14">
        <f t="shared" si="6"/>
        <v>280</v>
      </c>
    </row>
    <row r="60" spans="1:7" x14ac:dyDescent="0.2">
      <c r="A60" s="34" t="s">
        <v>41</v>
      </c>
      <c r="B60" s="11" t="s">
        <v>40</v>
      </c>
      <c r="C60" s="12">
        <v>1</v>
      </c>
      <c r="D60" s="12">
        <v>200</v>
      </c>
      <c r="E60" s="13">
        <f t="shared" si="6"/>
        <v>200</v>
      </c>
    </row>
    <row r="61" spans="1:7" x14ac:dyDescent="0.2">
      <c r="A61" s="39" t="s">
        <v>53</v>
      </c>
      <c r="B61" s="40" t="s">
        <v>24</v>
      </c>
      <c r="C61" s="41"/>
      <c r="D61" s="38"/>
      <c r="E61" s="42">
        <f>SUM(E62:E67)</f>
        <v>2100</v>
      </c>
    </row>
    <row r="62" spans="1:7" s="1" customFormat="1" ht="22.5" x14ac:dyDescent="0.2">
      <c r="A62" s="35" t="s">
        <v>26</v>
      </c>
      <c r="B62" s="11" t="s">
        <v>18</v>
      </c>
      <c r="C62" s="12">
        <v>0</v>
      </c>
      <c r="D62" s="12">
        <v>45</v>
      </c>
      <c r="E62" s="13">
        <f t="shared" ref="E62:E67" si="7">C62*D62</f>
        <v>0</v>
      </c>
      <c r="F62" s="2"/>
      <c r="G62"/>
    </row>
    <row r="63" spans="1:7" s="1" customFormat="1" ht="22.5" x14ac:dyDescent="0.2">
      <c r="A63" s="35" t="s">
        <v>26</v>
      </c>
      <c r="B63" s="8" t="s">
        <v>27</v>
      </c>
      <c r="C63" s="9">
        <v>0</v>
      </c>
      <c r="D63" s="9">
        <v>50</v>
      </c>
      <c r="E63" s="14">
        <f t="shared" si="7"/>
        <v>0</v>
      </c>
      <c r="F63" s="2"/>
      <c r="G63"/>
    </row>
    <row r="64" spans="1:7" s="1" customFormat="1" ht="22.5" x14ac:dyDescent="0.2">
      <c r="A64" s="35" t="s">
        <v>26</v>
      </c>
      <c r="B64" s="8" t="s">
        <v>28</v>
      </c>
      <c r="C64" s="9">
        <v>11</v>
      </c>
      <c r="D64" s="9">
        <v>90</v>
      </c>
      <c r="E64" s="14">
        <f t="shared" si="7"/>
        <v>990</v>
      </c>
      <c r="F64" s="2"/>
      <c r="G64"/>
    </row>
    <row r="65" spans="1:7" ht="22.5" x14ac:dyDescent="0.2">
      <c r="A65" s="35" t="s">
        <v>26</v>
      </c>
      <c r="B65" s="8" t="s">
        <v>17</v>
      </c>
      <c r="C65" s="9">
        <v>10</v>
      </c>
      <c r="D65" s="9">
        <v>75</v>
      </c>
      <c r="E65" s="14">
        <f t="shared" si="7"/>
        <v>750</v>
      </c>
    </row>
    <row r="66" spans="1:7" ht="22.5" x14ac:dyDescent="0.2">
      <c r="A66" s="35" t="s">
        <v>26</v>
      </c>
      <c r="B66" s="8" t="s">
        <v>19</v>
      </c>
      <c r="C66" s="9">
        <v>3</v>
      </c>
      <c r="D66" s="9">
        <v>65</v>
      </c>
      <c r="E66" s="14">
        <f t="shared" si="7"/>
        <v>195</v>
      </c>
      <c r="F66" s="2"/>
    </row>
    <row r="67" spans="1:7" ht="22.5" x14ac:dyDescent="0.2">
      <c r="A67" s="35" t="s">
        <v>26</v>
      </c>
      <c r="B67" s="8" t="s">
        <v>30</v>
      </c>
      <c r="C67" s="9">
        <v>1</v>
      </c>
      <c r="D67" s="9">
        <v>165</v>
      </c>
      <c r="E67" s="14">
        <f t="shared" si="7"/>
        <v>165</v>
      </c>
    </row>
    <row r="68" spans="1:7" x14ac:dyDescent="0.2">
      <c r="A68" s="29" t="s">
        <v>60</v>
      </c>
      <c r="B68" s="24" t="s">
        <v>54</v>
      </c>
      <c r="C68" s="25"/>
      <c r="D68" s="26"/>
      <c r="E68" s="27">
        <f>E69+E76</f>
        <v>4080</v>
      </c>
    </row>
    <row r="69" spans="1:7" x14ac:dyDescent="0.2">
      <c r="A69" s="39" t="s">
        <v>10</v>
      </c>
      <c r="B69" s="40" t="s">
        <v>16</v>
      </c>
      <c r="C69" s="41"/>
      <c r="D69" s="38"/>
      <c r="E69" s="42">
        <f>SUM(E70:E75)</f>
        <v>3720</v>
      </c>
    </row>
    <row r="70" spans="1:7" ht="22.5" x14ac:dyDescent="0.2">
      <c r="A70" s="34" t="s">
        <v>26</v>
      </c>
      <c r="B70" s="11" t="s">
        <v>20</v>
      </c>
      <c r="C70" s="12">
        <v>1</v>
      </c>
      <c r="D70" s="12">
        <v>870</v>
      </c>
      <c r="E70" s="13">
        <f t="shared" ref="E70:E75" si="8">C70*D70</f>
        <v>870</v>
      </c>
    </row>
    <row r="71" spans="1:7" ht="22.5" x14ac:dyDescent="0.2">
      <c r="A71" s="35" t="s">
        <v>26</v>
      </c>
      <c r="B71" s="8" t="s">
        <v>21</v>
      </c>
      <c r="C71" s="9">
        <v>2</v>
      </c>
      <c r="D71" s="9">
        <v>600</v>
      </c>
      <c r="E71" s="14">
        <f t="shared" si="8"/>
        <v>1200</v>
      </c>
    </row>
    <row r="72" spans="1:7" ht="22.5" x14ac:dyDescent="0.2">
      <c r="A72" s="35" t="s">
        <v>26</v>
      </c>
      <c r="B72" s="8" t="s">
        <v>22</v>
      </c>
      <c r="C72" s="9">
        <v>4</v>
      </c>
      <c r="D72" s="9">
        <v>165</v>
      </c>
      <c r="E72" s="14">
        <f t="shared" si="8"/>
        <v>660</v>
      </c>
    </row>
    <row r="73" spans="1:7" ht="22.5" x14ac:dyDescent="0.2">
      <c r="A73" s="35" t="s">
        <v>26</v>
      </c>
      <c r="B73" s="8" t="s">
        <v>23</v>
      </c>
      <c r="C73" s="9">
        <v>3</v>
      </c>
      <c r="D73" s="9">
        <v>170</v>
      </c>
      <c r="E73" s="14">
        <f t="shared" si="8"/>
        <v>510</v>
      </c>
    </row>
    <row r="74" spans="1:7" ht="22.5" x14ac:dyDescent="0.2">
      <c r="A74" s="35" t="s">
        <v>26</v>
      </c>
      <c r="B74" s="8" t="s">
        <v>25</v>
      </c>
      <c r="C74" s="9">
        <v>1</v>
      </c>
      <c r="D74" s="9">
        <v>280</v>
      </c>
      <c r="E74" s="14">
        <f t="shared" si="8"/>
        <v>280</v>
      </c>
    </row>
    <row r="75" spans="1:7" x14ac:dyDescent="0.2">
      <c r="A75" s="34" t="s">
        <v>41</v>
      </c>
      <c r="B75" s="11" t="s">
        <v>40</v>
      </c>
      <c r="C75" s="12">
        <v>1</v>
      </c>
      <c r="D75" s="12">
        <v>200</v>
      </c>
      <c r="E75" s="13">
        <f t="shared" si="8"/>
        <v>200</v>
      </c>
    </row>
    <row r="76" spans="1:7" x14ac:dyDescent="0.2">
      <c r="A76" s="39" t="s">
        <v>55</v>
      </c>
      <c r="B76" s="40" t="s">
        <v>24</v>
      </c>
      <c r="C76" s="41"/>
      <c r="D76" s="38"/>
      <c r="E76" s="42">
        <f>SUM(E77:E82)</f>
        <v>360</v>
      </c>
    </row>
    <row r="77" spans="1:7" s="1" customFormat="1" ht="22.5" x14ac:dyDescent="0.2">
      <c r="A77" s="35" t="s">
        <v>26</v>
      </c>
      <c r="B77" s="11" t="s">
        <v>18</v>
      </c>
      <c r="C77" s="12">
        <v>0</v>
      </c>
      <c r="D77" s="12">
        <v>45</v>
      </c>
      <c r="E77" s="13">
        <f t="shared" ref="E77:E82" si="9">C77*D77</f>
        <v>0</v>
      </c>
      <c r="F77" s="2"/>
      <c r="G77"/>
    </row>
    <row r="78" spans="1:7" s="1" customFormat="1" ht="22.5" x14ac:dyDescent="0.2">
      <c r="A78" s="35" t="s">
        <v>26</v>
      </c>
      <c r="B78" s="8" t="s">
        <v>27</v>
      </c>
      <c r="C78" s="9">
        <v>0</v>
      </c>
      <c r="D78" s="9">
        <v>50</v>
      </c>
      <c r="E78" s="14">
        <f t="shared" si="9"/>
        <v>0</v>
      </c>
      <c r="F78" s="2"/>
      <c r="G78"/>
    </row>
    <row r="79" spans="1:7" s="1" customFormat="1" ht="22.5" x14ac:dyDescent="0.2">
      <c r="A79" s="35" t="s">
        <v>26</v>
      </c>
      <c r="B79" s="8" t="s">
        <v>28</v>
      </c>
      <c r="C79" s="9">
        <v>4</v>
      </c>
      <c r="D79" s="9">
        <v>90</v>
      </c>
      <c r="E79" s="14">
        <f t="shared" si="9"/>
        <v>360</v>
      </c>
      <c r="F79" s="2"/>
      <c r="G79"/>
    </row>
    <row r="80" spans="1:7" ht="22.5" x14ac:dyDescent="0.2">
      <c r="A80" s="35" t="s">
        <v>26</v>
      </c>
      <c r="B80" s="8" t="s">
        <v>17</v>
      </c>
      <c r="C80" s="9">
        <v>0</v>
      </c>
      <c r="D80" s="9">
        <v>75</v>
      </c>
      <c r="E80" s="14">
        <f t="shared" si="9"/>
        <v>0</v>
      </c>
    </row>
    <row r="81" spans="1:7" ht="22.5" x14ac:dyDescent="0.2">
      <c r="A81" s="35" t="s">
        <v>26</v>
      </c>
      <c r="B81" s="8" t="s">
        <v>19</v>
      </c>
      <c r="C81" s="9">
        <v>0</v>
      </c>
      <c r="D81" s="9">
        <v>65</v>
      </c>
      <c r="E81" s="14">
        <f t="shared" si="9"/>
        <v>0</v>
      </c>
      <c r="F81" s="2"/>
    </row>
    <row r="82" spans="1:7" ht="22.5" x14ac:dyDescent="0.2">
      <c r="A82" s="35" t="s">
        <v>26</v>
      </c>
      <c r="B82" s="8" t="s">
        <v>30</v>
      </c>
      <c r="C82" s="9">
        <v>0</v>
      </c>
      <c r="D82" s="9">
        <v>165</v>
      </c>
      <c r="E82" s="14">
        <f t="shared" si="9"/>
        <v>0</v>
      </c>
    </row>
    <row r="83" spans="1:7" x14ac:dyDescent="0.2">
      <c r="A83" s="29" t="s">
        <v>61</v>
      </c>
      <c r="B83" s="24" t="s">
        <v>56</v>
      </c>
      <c r="C83" s="25"/>
      <c r="D83" s="26"/>
      <c r="E83" s="27">
        <f>E84+E91</f>
        <v>6690</v>
      </c>
    </row>
    <row r="84" spans="1:7" x14ac:dyDescent="0.2">
      <c r="A84" s="39" t="s">
        <v>14</v>
      </c>
      <c r="B84" s="40" t="s">
        <v>16</v>
      </c>
      <c r="C84" s="41"/>
      <c r="D84" s="38"/>
      <c r="E84" s="42">
        <f>SUM(E85:E90)</f>
        <v>3175</v>
      </c>
    </row>
    <row r="85" spans="1:7" ht="22.5" x14ac:dyDescent="0.2">
      <c r="A85" s="34" t="s">
        <v>26</v>
      </c>
      <c r="B85" s="11" t="s">
        <v>20</v>
      </c>
      <c r="C85" s="12">
        <v>1</v>
      </c>
      <c r="D85" s="12">
        <v>870</v>
      </c>
      <c r="E85" s="13">
        <f t="shared" ref="E85:E90" si="10">C85*D85</f>
        <v>870</v>
      </c>
    </row>
    <row r="86" spans="1:7" ht="22.5" x14ac:dyDescent="0.2">
      <c r="A86" s="35" t="s">
        <v>26</v>
      </c>
      <c r="B86" s="8" t="s">
        <v>21</v>
      </c>
      <c r="C86" s="9">
        <v>0</v>
      </c>
      <c r="D86" s="9">
        <v>600</v>
      </c>
      <c r="E86" s="14">
        <f t="shared" si="10"/>
        <v>0</v>
      </c>
    </row>
    <row r="87" spans="1:7" ht="22.5" x14ac:dyDescent="0.2">
      <c r="A87" s="35" t="s">
        <v>26</v>
      </c>
      <c r="B87" s="8" t="s">
        <v>22</v>
      </c>
      <c r="C87" s="9">
        <v>9</v>
      </c>
      <c r="D87" s="9">
        <v>165</v>
      </c>
      <c r="E87" s="14">
        <f t="shared" si="10"/>
        <v>1485</v>
      </c>
    </row>
    <row r="88" spans="1:7" ht="22.5" x14ac:dyDescent="0.2">
      <c r="A88" s="35" t="s">
        <v>26</v>
      </c>
      <c r="B88" s="8" t="s">
        <v>23</v>
      </c>
      <c r="C88" s="9">
        <v>2</v>
      </c>
      <c r="D88" s="9">
        <v>170</v>
      </c>
      <c r="E88" s="14">
        <f t="shared" si="10"/>
        <v>340</v>
      </c>
    </row>
    <row r="89" spans="1:7" ht="22.5" x14ac:dyDescent="0.2">
      <c r="A89" s="35" t="s">
        <v>26</v>
      </c>
      <c r="B89" s="8" t="s">
        <v>25</v>
      </c>
      <c r="C89" s="9">
        <v>1</v>
      </c>
      <c r="D89" s="9">
        <v>280</v>
      </c>
      <c r="E89" s="14">
        <f t="shared" si="10"/>
        <v>280</v>
      </c>
    </row>
    <row r="90" spans="1:7" x14ac:dyDescent="0.2">
      <c r="A90" s="34" t="s">
        <v>41</v>
      </c>
      <c r="B90" s="11" t="s">
        <v>40</v>
      </c>
      <c r="C90" s="12">
        <v>1</v>
      </c>
      <c r="D90" s="12">
        <v>200</v>
      </c>
      <c r="E90" s="13">
        <f t="shared" si="10"/>
        <v>200</v>
      </c>
    </row>
    <row r="91" spans="1:7" x14ac:dyDescent="0.2">
      <c r="A91" s="39" t="s">
        <v>57</v>
      </c>
      <c r="B91" s="40" t="s">
        <v>24</v>
      </c>
      <c r="C91" s="41"/>
      <c r="D91" s="38"/>
      <c r="E91" s="42">
        <f>SUM(E92:E97)</f>
        <v>3515</v>
      </c>
    </row>
    <row r="92" spans="1:7" s="1" customFormat="1" ht="22.5" x14ac:dyDescent="0.2">
      <c r="A92" s="35" t="s">
        <v>26</v>
      </c>
      <c r="B92" s="11" t="s">
        <v>18</v>
      </c>
      <c r="C92" s="12">
        <v>0</v>
      </c>
      <c r="D92" s="12">
        <v>45</v>
      </c>
      <c r="E92" s="13">
        <f t="shared" ref="E92:E97" si="11">C92*D92</f>
        <v>0</v>
      </c>
      <c r="F92" s="2"/>
      <c r="G92"/>
    </row>
    <row r="93" spans="1:7" s="1" customFormat="1" ht="22.5" x14ac:dyDescent="0.2">
      <c r="A93" s="35" t="s">
        <v>26</v>
      </c>
      <c r="B93" s="8" t="s">
        <v>27</v>
      </c>
      <c r="C93" s="9">
        <v>0</v>
      </c>
      <c r="D93" s="9">
        <v>50</v>
      </c>
      <c r="E93" s="14">
        <f t="shared" si="11"/>
        <v>0</v>
      </c>
      <c r="F93" s="2"/>
      <c r="G93"/>
    </row>
    <row r="94" spans="1:7" s="1" customFormat="1" ht="22.5" x14ac:dyDescent="0.2">
      <c r="A94" s="35" t="s">
        <v>26</v>
      </c>
      <c r="B94" s="8" t="s">
        <v>28</v>
      </c>
      <c r="C94" s="9">
        <v>23</v>
      </c>
      <c r="D94" s="9">
        <v>90</v>
      </c>
      <c r="E94" s="14">
        <f t="shared" si="11"/>
        <v>2070</v>
      </c>
      <c r="F94" s="2"/>
      <c r="G94"/>
    </row>
    <row r="95" spans="1:7" ht="22.5" x14ac:dyDescent="0.2">
      <c r="A95" s="35" t="s">
        <v>26</v>
      </c>
      <c r="B95" s="8" t="s">
        <v>17</v>
      </c>
      <c r="C95" s="9">
        <v>14</v>
      </c>
      <c r="D95" s="9">
        <v>75</v>
      </c>
      <c r="E95" s="14">
        <f t="shared" si="11"/>
        <v>1050</v>
      </c>
    </row>
    <row r="96" spans="1:7" ht="22.5" x14ac:dyDescent="0.2">
      <c r="A96" s="35" t="s">
        <v>26</v>
      </c>
      <c r="B96" s="8" t="s">
        <v>19</v>
      </c>
      <c r="C96" s="9">
        <v>1</v>
      </c>
      <c r="D96" s="9">
        <v>65</v>
      </c>
      <c r="E96" s="14">
        <f t="shared" si="11"/>
        <v>65</v>
      </c>
      <c r="F96" s="2"/>
    </row>
    <row r="97" spans="1:7" ht="22.5" x14ac:dyDescent="0.2">
      <c r="A97" s="35" t="s">
        <v>26</v>
      </c>
      <c r="B97" s="8" t="s">
        <v>30</v>
      </c>
      <c r="C97" s="9">
        <v>2</v>
      </c>
      <c r="D97" s="9">
        <v>165</v>
      </c>
      <c r="E97" s="14">
        <f t="shared" si="11"/>
        <v>330</v>
      </c>
    </row>
    <row r="98" spans="1:7" x14ac:dyDescent="0.2">
      <c r="A98" s="29" t="s">
        <v>62</v>
      </c>
      <c r="B98" s="24" t="s">
        <v>58</v>
      </c>
      <c r="C98" s="25"/>
      <c r="D98" s="26"/>
      <c r="E98" s="27">
        <f>E99+E106</f>
        <v>5900</v>
      </c>
    </row>
    <row r="99" spans="1:7" x14ac:dyDescent="0.2">
      <c r="A99" s="39" t="s">
        <v>59</v>
      </c>
      <c r="B99" s="40" t="s">
        <v>16</v>
      </c>
      <c r="C99" s="41"/>
      <c r="D99" s="38"/>
      <c r="E99" s="42">
        <f>SUM(E100:E105)</f>
        <v>3335</v>
      </c>
    </row>
    <row r="100" spans="1:7" ht="22.5" x14ac:dyDescent="0.2">
      <c r="A100" s="34" t="s">
        <v>26</v>
      </c>
      <c r="B100" s="11" t="s">
        <v>20</v>
      </c>
      <c r="C100" s="12">
        <v>1</v>
      </c>
      <c r="D100" s="12">
        <v>870</v>
      </c>
      <c r="E100" s="13">
        <f t="shared" ref="E100:E105" si="12">C100*D100</f>
        <v>870</v>
      </c>
    </row>
    <row r="101" spans="1:7" ht="22.5" x14ac:dyDescent="0.2">
      <c r="A101" s="35" t="s">
        <v>26</v>
      </c>
      <c r="B101" s="8" t="s">
        <v>21</v>
      </c>
      <c r="C101" s="9">
        <v>0</v>
      </c>
      <c r="D101" s="9">
        <v>600</v>
      </c>
      <c r="E101" s="14">
        <f t="shared" si="12"/>
        <v>0</v>
      </c>
    </row>
    <row r="102" spans="1:7" ht="22.5" x14ac:dyDescent="0.2">
      <c r="A102" s="35" t="s">
        <v>26</v>
      </c>
      <c r="B102" s="8" t="s">
        <v>22</v>
      </c>
      <c r="C102" s="9">
        <v>11</v>
      </c>
      <c r="D102" s="9">
        <v>165</v>
      </c>
      <c r="E102" s="14">
        <f t="shared" si="12"/>
        <v>1815</v>
      </c>
    </row>
    <row r="103" spans="1:7" ht="22.5" x14ac:dyDescent="0.2">
      <c r="A103" s="35" t="s">
        <v>26</v>
      </c>
      <c r="B103" s="8" t="s">
        <v>23</v>
      </c>
      <c r="C103" s="9">
        <v>1</v>
      </c>
      <c r="D103" s="9">
        <v>170</v>
      </c>
      <c r="E103" s="14">
        <f t="shared" si="12"/>
        <v>170</v>
      </c>
    </row>
    <row r="104" spans="1:7" ht="22.5" x14ac:dyDescent="0.2">
      <c r="A104" s="35" t="s">
        <v>26</v>
      </c>
      <c r="B104" s="8" t="s">
        <v>25</v>
      </c>
      <c r="C104" s="9">
        <v>1</v>
      </c>
      <c r="D104" s="9">
        <v>280</v>
      </c>
      <c r="E104" s="14">
        <f t="shared" si="12"/>
        <v>280</v>
      </c>
    </row>
    <row r="105" spans="1:7" x14ac:dyDescent="0.2">
      <c r="A105" s="34" t="s">
        <v>41</v>
      </c>
      <c r="B105" s="11" t="s">
        <v>40</v>
      </c>
      <c r="C105" s="12">
        <v>1</v>
      </c>
      <c r="D105" s="12">
        <v>200</v>
      </c>
      <c r="E105" s="13">
        <f t="shared" si="12"/>
        <v>200</v>
      </c>
    </row>
    <row r="106" spans="1:7" x14ac:dyDescent="0.2">
      <c r="A106" s="39" t="s">
        <v>63</v>
      </c>
      <c r="B106" s="40" t="s">
        <v>24</v>
      </c>
      <c r="C106" s="41"/>
      <c r="D106" s="38"/>
      <c r="E106" s="42">
        <f>SUM(E107:E112)</f>
        <v>2565</v>
      </c>
    </row>
    <row r="107" spans="1:7" s="1" customFormat="1" ht="22.5" x14ac:dyDescent="0.2">
      <c r="A107" s="35" t="s">
        <v>26</v>
      </c>
      <c r="B107" s="11" t="s">
        <v>18</v>
      </c>
      <c r="C107" s="12">
        <v>0</v>
      </c>
      <c r="D107" s="12">
        <v>45</v>
      </c>
      <c r="E107" s="13">
        <f t="shared" ref="E107:E112" si="13">C107*D107</f>
        <v>0</v>
      </c>
      <c r="F107" s="2"/>
      <c r="G107"/>
    </row>
    <row r="108" spans="1:7" s="1" customFormat="1" ht="22.5" x14ac:dyDescent="0.2">
      <c r="A108" s="35" t="s">
        <v>26</v>
      </c>
      <c r="B108" s="8" t="s">
        <v>27</v>
      </c>
      <c r="C108" s="9">
        <v>0</v>
      </c>
      <c r="D108" s="9">
        <v>50</v>
      </c>
      <c r="E108" s="14">
        <f t="shared" si="13"/>
        <v>0</v>
      </c>
      <c r="F108" s="2"/>
      <c r="G108"/>
    </row>
    <row r="109" spans="1:7" s="1" customFormat="1" ht="22.5" x14ac:dyDescent="0.2">
      <c r="A109" s="35" t="s">
        <v>26</v>
      </c>
      <c r="B109" s="8" t="s">
        <v>28</v>
      </c>
      <c r="C109" s="9">
        <v>16</v>
      </c>
      <c r="D109" s="9">
        <v>90</v>
      </c>
      <c r="E109" s="14">
        <f t="shared" si="13"/>
        <v>1440</v>
      </c>
      <c r="F109" s="2"/>
      <c r="G109"/>
    </row>
    <row r="110" spans="1:7" ht="22.5" x14ac:dyDescent="0.2">
      <c r="A110" s="35" t="s">
        <v>26</v>
      </c>
      <c r="B110" s="8" t="s">
        <v>17</v>
      </c>
      <c r="C110" s="9">
        <v>15</v>
      </c>
      <c r="D110" s="9">
        <v>75</v>
      </c>
      <c r="E110" s="14">
        <f t="shared" si="13"/>
        <v>1125</v>
      </c>
    </row>
    <row r="111" spans="1:7" ht="22.5" x14ac:dyDescent="0.2">
      <c r="A111" s="35" t="s">
        <v>26</v>
      </c>
      <c r="B111" s="8" t="s">
        <v>19</v>
      </c>
      <c r="C111" s="9">
        <v>0</v>
      </c>
      <c r="D111" s="9">
        <v>65</v>
      </c>
      <c r="E111" s="14">
        <f t="shared" si="13"/>
        <v>0</v>
      </c>
      <c r="F111" s="2"/>
    </row>
    <row r="112" spans="1:7" ht="22.5" x14ac:dyDescent="0.2">
      <c r="A112" s="35" t="s">
        <v>26</v>
      </c>
      <c r="B112" s="8" t="s">
        <v>30</v>
      </c>
      <c r="C112" s="9">
        <v>0</v>
      </c>
      <c r="D112" s="9">
        <v>165</v>
      </c>
      <c r="E112" s="14">
        <f t="shared" si="13"/>
        <v>0</v>
      </c>
    </row>
    <row r="113" spans="1:7" x14ac:dyDescent="0.2">
      <c r="A113" s="29" t="s">
        <v>64</v>
      </c>
      <c r="B113" s="24" t="s">
        <v>67</v>
      </c>
      <c r="C113" s="25"/>
      <c r="D113" s="26"/>
      <c r="E113" s="27">
        <f>E114+E121</f>
        <v>4020</v>
      </c>
    </row>
    <row r="114" spans="1:7" x14ac:dyDescent="0.2">
      <c r="A114" s="39" t="s">
        <v>65</v>
      </c>
      <c r="B114" s="40" t="s">
        <v>16</v>
      </c>
      <c r="C114" s="41"/>
      <c r="D114" s="38"/>
      <c r="E114" s="42">
        <f>SUM(E115:E120)</f>
        <v>2340</v>
      </c>
    </row>
    <row r="115" spans="1:7" ht="22.5" x14ac:dyDescent="0.2">
      <c r="A115" s="34" t="s">
        <v>26</v>
      </c>
      <c r="B115" s="11" t="s">
        <v>20</v>
      </c>
      <c r="C115" s="12">
        <v>1</v>
      </c>
      <c r="D115" s="12">
        <v>870</v>
      </c>
      <c r="E115" s="13">
        <f t="shared" ref="E115:E120" si="14">C115*D115</f>
        <v>870</v>
      </c>
    </row>
    <row r="116" spans="1:7" ht="22.5" x14ac:dyDescent="0.2">
      <c r="A116" s="35" t="s">
        <v>26</v>
      </c>
      <c r="B116" s="8" t="s">
        <v>21</v>
      </c>
      <c r="C116" s="9">
        <v>0</v>
      </c>
      <c r="D116" s="9">
        <v>600</v>
      </c>
      <c r="E116" s="14">
        <f t="shared" si="14"/>
        <v>0</v>
      </c>
    </row>
    <row r="117" spans="1:7" ht="22.5" x14ac:dyDescent="0.2">
      <c r="A117" s="35" t="s">
        <v>26</v>
      </c>
      <c r="B117" s="8" t="s">
        <v>22</v>
      </c>
      <c r="C117" s="9">
        <v>6</v>
      </c>
      <c r="D117" s="9">
        <v>165</v>
      </c>
      <c r="E117" s="14">
        <f t="shared" si="14"/>
        <v>990</v>
      </c>
    </row>
    <row r="118" spans="1:7" ht="22.5" x14ac:dyDescent="0.2">
      <c r="A118" s="35" t="s">
        <v>26</v>
      </c>
      <c r="B118" s="8" t="s">
        <v>23</v>
      </c>
      <c r="C118" s="9">
        <v>0</v>
      </c>
      <c r="D118" s="9">
        <v>170</v>
      </c>
      <c r="E118" s="14">
        <f t="shared" si="14"/>
        <v>0</v>
      </c>
    </row>
    <row r="119" spans="1:7" ht="22.5" x14ac:dyDescent="0.2">
      <c r="A119" s="35" t="s">
        <v>26</v>
      </c>
      <c r="B119" s="8" t="s">
        <v>25</v>
      </c>
      <c r="C119" s="9">
        <v>1</v>
      </c>
      <c r="D119" s="9">
        <v>280</v>
      </c>
      <c r="E119" s="14">
        <f t="shared" si="14"/>
        <v>280</v>
      </c>
    </row>
    <row r="120" spans="1:7" x14ac:dyDescent="0.2">
      <c r="A120" s="34" t="s">
        <v>41</v>
      </c>
      <c r="B120" s="11" t="s">
        <v>40</v>
      </c>
      <c r="C120" s="12">
        <v>1</v>
      </c>
      <c r="D120" s="12">
        <v>200</v>
      </c>
      <c r="E120" s="13">
        <f t="shared" si="14"/>
        <v>200</v>
      </c>
    </row>
    <row r="121" spans="1:7" x14ac:dyDescent="0.2">
      <c r="A121" s="39" t="s">
        <v>66</v>
      </c>
      <c r="B121" s="40" t="s">
        <v>24</v>
      </c>
      <c r="C121" s="41"/>
      <c r="D121" s="38"/>
      <c r="E121" s="42">
        <f>SUM(E122:E127)</f>
        <v>1680</v>
      </c>
    </row>
    <row r="122" spans="1:7" s="1" customFormat="1" ht="22.5" x14ac:dyDescent="0.2">
      <c r="A122" s="35" t="s">
        <v>26</v>
      </c>
      <c r="B122" s="11" t="s">
        <v>18</v>
      </c>
      <c r="C122" s="12">
        <v>0</v>
      </c>
      <c r="D122" s="12">
        <v>45</v>
      </c>
      <c r="E122" s="13">
        <f t="shared" ref="E122:E127" si="15">C122*D122</f>
        <v>0</v>
      </c>
      <c r="F122" s="2"/>
      <c r="G122"/>
    </row>
    <row r="123" spans="1:7" s="1" customFormat="1" ht="22.5" x14ac:dyDescent="0.2">
      <c r="A123" s="35" t="s">
        <v>26</v>
      </c>
      <c r="B123" s="8" t="s">
        <v>27</v>
      </c>
      <c r="C123" s="9">
        <v>0</v>
      </c>
      <c r="D123" s="9">
        <v>50</v>
      </c>
      <c r="E123" s="14">
        <f t="shared" si="15"/>
        <v>0</v>
      </c>
      <c r="F123" s="2"/>
      <c r="G123"/>
    </row>
    <row r="124" spans="1:7" s="1" customFormat="1" ht="22.5" x14ac:dyDescent="0.2">
      <c r="A124" s="35" t="s">
        <v>26</v>
      </c>
      <c r="B124" s="8" t="s">
        <v>28</v>
      </c>
      <c r="C124" s="9">
        <v>4</v>
      </c>
      <c r="D124" s="9">
        <v>90</v>
      </c>
      <c r="E124" s="14">
        <f t="shared" si="15"/>
        <v>360</v>
      </c>
      <c r="F124" s="2"/>
      <c r="G124"/>
    </row>
    <row r="125" spans="1:7" ht="22.5" x14ac:dyDescent="0.2">
      <c r="A125" s="35" t="s">
        <v>26</v>
      </c>
      <c r="B125" s="8" t="s">
        <v>17</v>
      </c>
      <c r="C125" s="9">
        <v>11</v>
      </c>
      <c r="D125" s="9">
        <v>75</v>
      </c>
      <c r="E125" s="14">
        <f t="shared" si="15"/>
        <v>825</v>
      </c>
    </row>
    <row r="126" spans="1:7" ht="22.5" x14ac:dyDescent="0.2">
      <c r="A126" s="35" t="s">
        <v>26</v>
      </c>
      <c r="B126" s="8" t="s">
        <v>19</v>
      </c>
      <c r="C126" s="9">
        <v>0</v>
      </c>
      <c r="D126" s="9">
        <v>65</v>
      </c>
      <c r="E126" s="14">
        <f t="shared" si="15"/>
        <v>0</v>
      </c>
      <c r="F126" s="2"/>
    </row>
    <row r="127" spans="1:7" ht="22.5" x14ac:dyDescent="0.2">
      <c r="A127" s="35" t="s">
        <v>26</v>
      </c>
      <c r="B127" s="8" t="s">
        <v>30</v>
      </c>
      <c r="C127" s="9">
        <v>3</v>
      </c>
      <c r="D127" s="9">
        <v>165</v>
      </c>
      <c r="E127" s="14">
        <f t="shared" si="15"/>
        <v>495</v>
      </c>
    </row>
    <row r="128" spans="1:7" x14ac:dyDescent="0.2">
      <c r="A128" s="29" t="s">
        <v>70</v>
      </c>
      <c r="B128" s="24" t="s">
        <v>68</v>
      </c>
      <c r="C128" s="25"/>
      <c r="D128" s="26"/>
      <c r="E128" s="27">
        <f>E129+E136</f>
        <v>7085</v>
      </c>
    </row>
    <row r="129" spans="1:7" x14ac:dyDescent="0.2">
      <c r="A129" s="39" t="s">
        <v>71</v>
      </c>
      <c r="B129" s="40" t="s">
        <v>16</v>
      </c>
      <c r="C129" s="41"/>
      <c r="D129" s="38"/>
      <c r="E129" s="42">
        <f>SUM(E130:E135)</f>
        <v>4865</v>
      </c>
    </row>
    <row r="130" spans="1:7" ht="22.5" x14ac:dyDescent="0.2">
      <c r="A130" s="34" t="s">
        <v>26</v>
      </c>
      <c r="B130" s="11" t="s">
        <v>20</v>
      </c>
      <c r="C130" s="12">
        <v>1</v>
      </c>
      <c r="D130" s="12">
        <v>870</v>
      </c>
      <c r="E130" s="13">
        <f t="shared" ref="E130:E135" si="16">C130*D130</f>
        <v>870</v>
      </c>
    </row>
    <row r="131" spans="1:7" ht="22.5" x14ac:dyDescent="0.2">
      <c r="A131" s="35" t="s">
        <v>26</v>
      </c>
      <c r="B131" s="8" t="s">
        <v>21</v>
      </c>
      <c r="C131" s="9">
        <v>2</v>
      </c>
      <c r="D131" s="9">
        <v>600</v>
      </c>
      <c r="E131" s="14">
        <f t="shared" si="16"/>
        <v>1200</v>
      </c>
    </row>
    <row r="132" spans="1:7" ht="22.5" x14ac:dyDescent="0.2">
      <c r="A132" s="35" t="s">
        <v>26</v>
      </c>
      <c r="B132" s="8" t="s">
        <v>22</v>
      </c>
      <c r="C132" s="9">
        <v>13</v>
      </c>
      <c r="D132" s="9">
        <v>165</v>
      </c>
      <c r="E132" s="14">
        <f t="shared" si="16"/>
        <v>2145</v>
      </c>
    </row>
    <row r="133" spans="1:7" ht="22.5" x14ac:dyDescent="0.2">
      <c r="A133" s="35" t="s">
        <v>26</v>
      </c>
      <c r="B133" s="8" t="s">
        <v>23</v>
      </c>
      <c r="C133" s="9">
        <v>1</v>
      </c>
      <c r="D133" s="9">
        <v>170</v>
      </c>
      <c r="E133" s="14">
        <f t="shared" si="16"/>
        <v>170</v>
      </c>
    </row>
    <row r="134" spans="1:7" ht="22.5" x14ac:dyDescent="0.2">
      <c r="A134" s="35" t="s">
        <v>26</v>
      </c>
      <c r="B134" s="8" t="s">
        <v>25</v>
      </c>
      <c r="C134" s="9">
        <v>1</v>
      </c>
      <c r="D134" s="9">
        <v>280</v>
      </c>
      <c r="E134" s="14">
        <f t="shared" si="16"/>
        <v>280</v>
      </c>
    </row>
    <row r="135" spans="1:7" x14ac:dyDescent="0.2">
      <c r="A135" s="34" t="s">
        <v>41</v>
      </c>
      <c r="B135" s="11" t="s">
        <v>40</v>
      </c>
      <c r="C135" s="12">
        <v>1</v>
      </c>
      <c r="D135" s="12">
        <v>200</v>
      </c>
      <c r="E135" s="13">
        <f t="shared" si="16"/>
        <v>200</v>
      </c>
    </row>
    <row r="136" spans="1:7" x14ac:dyDescent="0.2">
      <c r="A136" s="39" t="s">
        <v>93</v>
      </c>
      <c r="B136" s="40" t="s">
        <v>24</v>
      </c>
      <c r="C136" s="41"/>
      <c r="D136" s="38"/>
      <c r="E136" s="42">
        <f>SUM(E137:E142)</f>
        <v>2220</v>
      </c>
    </row>
    <row r="137" spans="1:7" s="1" customFormat="1" ht="22.5" x14ac:dyDescent="0.2">
      <c r="A137" s="35" t="s">
        <v>26</v>
      </c>
      <c r="B137" s="11" t="s">
        <v>18</v>
      </c>
      <c r="C137" s="12">
        <v>2</v>
      </c>
      <c r="D137" s="12">
        <v>45</v>
      </c>
      <c r="E137" s="13">
        <f t="shared" ref="E137:E142" si="17">C137*D137</f>
        <v>90</v>
      </c>
      <c r="F137" s="2"/>
      <c r="G137"/>
    </row>
    <row r="138" spans="1:7" s="1" customFormat="1" ht="22.5" x14ac:dyDescent="0.2">
      <c r="A138" s="35" t="s">
        <v>26</v>
      </c>
      <c r="B138" s="8" t="s">
        <v>27</v>
      </c>
      <c r="C138" s="9">
        <v>0</v>
      </c>
      <c r="D138" s="9">
        <v>50</v>
      </c>
      <c r="E138" s="14">
        <f t="shared" si="17"/>
        <v>0</v>
      </c>
      <c r="F138" s="2"/>
      <c r="G138"/>
    </row>
    <row r="139" spans="1:7" s="1" customFormat="1" ht="22.5" x14ac:dyDescent="0.2">
      <c r="A139" s="35" t="s">
        <v>26</v>
      </c>
      <c r="B139" s="8" t="s">
        <v>28</v>
      </c>
      <c r="C139" s="9">
        <v>14</v>
      </c>
      <c r="D139" s="9">
        <v>90</v>
      </c>
      <c r="E139" s="14">
        <f t="shared" si="17"/>
        <v>1260</v>
      </c>
      <c r="F139" s="2"/>
      <c r="G139"/>
    </row>
    <row r="140" spans="1:7" ht="22.5" x14ac:dyDescent="0.2">
      <c r="A140" s="35" t="s">
        <v>26</v>
      </c>
      <c r="B140" s="8" t="s">
        <v>17</v>
      </c>
      <c r="C140" s="9">
        <v>9</v>
      </c>
      <c r="D140" s="9">
        <v>75</v>
      </c>
      <c r="E140" s="14">
        <f t="shared" si="17"/>
        <v>675</v>
      </c>
    </row>
    <row r="141" spans="1:7" ht="22.5" x14ac:dyDescent="0.2">
      <c r="A141" s="35" t="s">
        <v>26</v>
      </c>
      <c r="B141" s="8" t="s">
        <v>19</v>
      </c>
      <c r="C141" s="9">
        <v>3</v>
      </c>
      <c r="D141" s="9">
        <v>65</v>
      </c>
      <c r="E141" s="14">
        <f t="shared" si="17"/>
        <v>195</v>
      </c>
      <c r="F141" s="2"/>
    </row>
    <row r="142" spans="1:7" ht="22.5" x14ac:dyDescent="0.2">
      <c r="A142" s="35" t="s">
        <v>26</v>
      </c>
      <c r="B142" s="8" t="s">
        <v>30</v>
      </c>
      <c r="C142" s="9">
        <v>0</v>
      </c>
      <c r="D142" s="9">
        <v>165</v>
      </c>
      <c r="E142" s="14">
        <f t="shared" si="17"/>
        <v>0</v>
      </c>
    </row>
    <row r="143" spans="1:7" x14ac:dyDescent="0.2">
      <c r="A143" s="29" t="s">
        <v>72</v>
      </c>
      <c r="B143" s="24" t="s">
        <v>69</v>
      </c>
      <c r="C143" s="25"/>
      <c r="D143" s="26"/>
      <c r="E143" s="27">
        <f>E144</f>
        <v>200</v>
      </c>
    </row>
    <row r="144" spans="1:7" x14ac:dyDescent="0.2">
      <c r="A144" s="39" t="s">
        <v>73</v>
      </c>
      <c r="B144" s="40" t="s">
        <v>16</v>
      </c>
      <c r="C144" s="41"/>
      <c r="D144" s="38"/>
      <c r="E144" s="42">
        <f>SUM(E145:E145)</f>
        <v>200</v>
      </c>
    </row>
    <row r="145" spans="1:7" x14ac:dyDescent="0.2">
      <c r="A145" s="34" t="s">
        <v>41</v>
      </c>
      <c r="B145" s="11" t="s">
        <v>40</v>
      </c>
      <c r="C145" s="12">
        <v>1</v>
      </c>
      <c r="D145" s="12">
        <v>200</v>
      </c>
      <c r="E145" s="13">
        <f>C145*D145</f>
        <v>200</v>
      </c>
    </row>
    <row r="146" spans="1:7" x14ac:dyDescent="0.2">
      <c r="A146" s="29" t="s">
        <v>79</v>
      </c>
      <c r="B146" s="24" t="s">
        <v>74</v>
      </c>
      <c r="C146" s="25"/>
      <c r="D146" s="26"/>
      <c r="E146" s="27">
        <f>E147+E157</f>
        <v>4480</v>
      </c>
    </row>
    <row r="147" spans="1:7" x14ac:dyDescent="0.2">
      <c r="A147" s="39" t="s">
        <v>81</v>
      </c>
      <c r="B147" s="40" t="s">
        <v>16</v>
      </c>
      <c r="C147" s="41"/>
      <c r="D147" s="38"/>
      <c r="E147" s="42">
        <f>SUM(E148:E156)</f>
        <v>3535</v>
      </c>
    </row>
    <row r="148" spans="1:7" ht="22.5" x14ac:dyDescent="0.2">
      <c r="A148" s="34" t="s">
        <v>26</v>
      </c>
      <c r="B148" s="11" t="s">
        <v>20</v>
      </c>
      <c r="C148" s="12">
        <v>1</v>
      </c>
      <c r="D148" s="12">
        <v>870</v>
      </c>
      <c r="E148" s="13">
        <f t="shared" ref="E148:E156" si="18">C148*D148</f>
        <v>870</v>
      </c>
    </row>
    <row r="149" spans="1:7" ht="22.5" x14ac:dyDescent="0.2">
      <c r="A149" s="35" t="s">
        <v>26</v>
      </c>
      <c r="B149" s="8" t="s">
        <v>21</v>
      </c>
      <c r="C149" s="9">
        <v>1</v>
      </c>
      <c r="D149" s="9">
        <v>600</v>
      </c>
      <c r="E149" s="14">
        <f t="shared" si="18"/>
        <v>600</v>
      </c>
    </row>
    <row r="150" spans="1:7" ht="22.5" x14ac:dyDescent="0.2">
      <c r="A150" s="35" t="s">
        <v>26</v>
      </c>
      <c r="B150" s="8" t="s">
        <v>22</v>
      </c>
      <c r="C150" s="9">
        <v>3</v>
      </c>
      <c r="D150" s="9">
        <v>165</v>
      </c>
      <c r="E150" s="14">
        <f t="shared" si="18"/>
        <v>495</v>
      </c>
    </row>
    <row r="151" spans="1:7" ht="22.5" x14ac:dyDescent="0.2">
      <c r="A151" s="35" t="s">
        <v>26</v>
      </c>
      <c r="B151" s="8" t="s">
        <v>23</v>
      </c>
      <c r="C151" s="9">
        <v>2</v>
      </c>
      <c r="D151" s="9">
        <v>170</v>
      </c>
      <c r="E151" s="14">
        <f t="shared" si="18"/>
        <v>340</v>
      </c>
    </row>
    <row r="152" spans="1:7" ht="22.5" x14ac:dyDescent="0.2">
      <c r="A152" s="35" t="s">
        <v>26</v>
      </c>
      <c r="B152" s="8" t="s">
        <v>25</v>
      </c>
      <c r="C152" s="9">
        <v>1</v>
      </c>
      <c r="D152" s="9">
        <v>280</v>
      </c>
      <c r="E152" s="14">
        <f t="shared" si="18"/>
        <v>280</v>
      </c>
    </row>
    <row r="153" spans="1:7" ht="22.5" x14ac:dyDescent="0.2">
      <c r="A153" s="35" t="s">
        <v>26</v>
      </c>
      <c r="B153" s="8" t="s">
        <v>76</v>
      </c>
      <c r="C153" s="9">
        <v>1</v>
      </c>
      <c r="D153" s="9">
        <v>400</v>
      </c>
      <c r="E153" s="14">
        <f t="shared" si="18"/>
        <v>400</v>
      </c>
    </row>
    <row r="154" spans="1:7" ht="22.5" x14ac:dyDescent="0.2">
      <c r="A154" s="35" t="s">
        <v>26</v>
      </c>
      <c r="B154" s="8" t="s">
        <v>77</v>
      </c>
      <c r="C154" s="9">
        <v>1</v>
      </c>
      <c r="D154" s="9">
        <v>200</v>
      </c>
      <c r="E154" s="14">
        <f t="shared" si="18"/>
        <v>200</v>
      </c>
    </row>
    <row r="155" spans="1:7" ht="22.5" x14ac:dyDescent="0.2">
      <c r="A155" s="35" t="s">
        <v>75</v>
      </c>
      <c r="B155" s="8" t="s">
        <v>78</v>
      </c>
      <c r="C155" s="9">
        <v>1</v>
      </c>
      <c r="D155" s="9">
        <v>150</v>
      </c>
      <c r="E155" s="14">
        <f t="shared" si="18"/>
        <v>150</v>
      </c>
    </row>
    <row r="156" spans="1:7" x14ac:dyDescent="0.2">
      <c r="A156" s="34" t="s">
        <v>41</v>
      </c>
      <c r="B156" s="11" t="s">
        <v>40</v>
      </c>
      <c r="C156" s="12">
        <v>1</v>
      </c>
      <c r="D156" s="12">
        <v>200</v>
      </c>
      <c r="E156" s="13">
        <f t="shared" si="18"/>
        <v>200</v>
      </c>
    </row>
    <row r="157" spans="1:7" x14ac:dyDescent="0.2">
      <c r="A157" s="39" t="s">
        <v>82</v>
      </c>
      <c r="B157" s="40" t="s">
        <v>24</v>
      </c>
      <c r="C157" s="41"/>
      <c r="D157" s="38"/>
      <c r="E157" s="42">
        <f>SUM(E158:E163)</f>
        <v>945</v>
      </c>
    </row>
    <row r="158" spans="1:7" s="1" customFormat="1" ht="22.5" x14ac:dyDescent="0.2">
      <c r="A158" s="35" t="s">
        <v>26</v>
      </c>
      <c r="B158" s="11" t="s">
        <v>18</v>
      </c>
      <c r="C158" s="12">
        <v>2</v>
      </c>
      <c r="D158" s="12">
        <v>45</v>
      </c>
      <c r="E158" s="13">
        <f t="shared" ref="E158:E163" si="19">C158*D158</f>
        <v>90</v>
      </c>
      <c r="F158" s="2"/>
      <c r="G158"/>
    </row>
    <row r="159" spans="1:7" s="1" customFormat="1" ht="22.5" x14ac:dyDescent="0.2">
      <c r="A159" s="35" t="s">
        <v>26</v>
      </c>
      <c r="B159" s="8" t="s">
        <v>27</v>
      </c>
      <c r="C159" s="9">
        <v>0</v>
      </c>
      <c r="D159" s="9">
        <v>50</v>
      </c>
      <c r="E159" s="14">
        <f t="shared" si="19"/>
        <v>0</v>
      </c>
      <c r="F159" s="2"/>
      <c r="G159"/>
    </row>
    <row r="160" spans="1:7" s="1" customFormat="1" ht="22.5" x14ac:dyDescent="0.2">
      <c r="A160" s="35" t="s">
        <v>26</v>
      </c>
      <c r="B160" s="8" t="s">
        <v>28</v>
      </c>
      <c r="C160" s="9">
        <v>2</v>
      </c>
      <c r="D160" s="9">
        <v>90</v>
      </c>
      <c r="E160" s="14">
        <f t="shared" si="19"/>
        <v>180</v>
      </c>
      <c r="F160" s="2"/>
      <c r="G160"/>
    </row>
    <row r="161" spans="1:7" ht="22.5" x14ac:dyDescent="0.2">
      <c r="A161" s="35" t="s">
        <v>26</v>
      </c>
      <c r="B161" s="8" t="s">
        <v>17</v>
      </c>
      <c r="C161" s="9">
        <v>9</v>
      </c>
      <c r="D161" s="9">
        <v>75</v>
      </c>
      <c r="E161" s="14">
        <f t="shared" si="19"/>
        <v>675</v>
      </c>
    </row>
    <row r="162" spans="1:7" ht="22.5" x14ac:dyDescent="0.2">
      <c r="A162" s="35" t="s">
        <v>26</v>
      </c>
      <c r="B162" s="8" t="s">
        <v>19</v>
      </c>
      <c r="C162" s="9">
        <v>0</v>
      </c>
      <c r="D162" s="9">
        <v>65</v>
      </c>
      <c r="E162" s="14">
        <f t="shared" si="19"/>
        <v>0</v>
      </c>
      <c r="F162" s="2"/>
    </row>
    <row r="163" spans="1:7" ht="22.5" x14ac:dyDescent="0.2">
      <c r="A163" s="35" t="s">
        <v>26</v>
      </c>
      <c r="B163" s="8" t="s">
        <v>30</v>
      </c>
      <c r="C163" s="9">
        <v>0</v>
      </c>
      <c r="D163" s="9">
        <v>165</v>
      </c>
      <c r="E163" s="14">
        <f t="shared" si="19"/>
        <v>0</v>
      </c>
    </row>
    <row r="164" spans="1:7" x14ac:dyDescent="0.2">
      <c r="A164" s="29" t="s">
        <v>83</v>
      </c>
      <c r="B164" s="24" t="s">
        <v>80</v>
      </c>
      <c r="C164" s="25"/>
      <c r="D164" s="26"/>
      <c r="E164" s="27">
        <f>E165+E172</f>
        <v>3150</v>
      </c>
    </row>
    <row r="165" spans="1:7" x14ac:dyDescent="0.2">
      <c r="A165" s="39" t="s">
        <v>84</v>
      </c>
      <c r="B165" s="40" t="s">
        <v>16</v>
      </c>
      <c r="C165" s="41"/>
      <c r="D165" s="38"/>
      <c r="E165" s="42">
        <f>SUM(E166:E171)</f>
        <v>2010</v>
      </c>
    </row>
    <row r="166" spans="1:7" ht="22.5" x14ac:dyDescent="0.2">
      <c r="A166" s="34" t="s">
        <v>26</v>
      </c>
      <c r="B166" s="11" t="s">
        <v>20</v>
      </c>
      <c r="C166" s="12">
        <v>1</v>
      </c>
      <c r="D166" s="12">
        <v>870</v>
      </c>
      <c r="E166" s="13">
        <f t="shared" ref="E166:E171" si="20">C166*D166</f>
        <v>870</v>
      </c>
    </row>
    <row r="167" spans="1:7" ht="22.5" x14ac:dyDescent="0.2">
      <c r="A167" s="35" t="s">
        <v>26</v>
      </c>
      <c r="B167" s="8" t="s">
        <v>21</v>
      </c>
      <c r="C167" s="9">
        <v>0</v>
      </c>
      <c r="D167" s="9">
        <v>600</v>
      </c>
      <c r="E167" s="14">
        <f t="shared" si="20"/>
        <v>0</v>
      </c>
    </row>
    <row r="168" spans="1:7" ht="22.5" x14ac:dyDescent="0.2">
      <c r="A168" s="35" t="s">
        <v>26</v>
      </c>
      <c r="B168" s="8" t="s">
        <v>22</v>
      </c>
      <c r="C168" s="9">
        <v>4</v>
      </c>
      <c r="D168" s="9">
        <v>165</v>
      </c>
      <c r="E168" s="14">
        <f t="shared" si="20"/>
        <v>660</v>
      </c>
    </row>
    <row r="169" spans="1:7" ht="22.5" x14ac:dyDescent="0.2">
      <c r="A169" s="35" t="s">
        <v>26</v>
      </c>
      <c r="B169" s="8" t="s">
        <v>23</v>
      </c>
      <c r="C169" s="9">
        <v>0</v>
      </c>
      <c r="D169" s="9">
        <v>170</v>
      </c>
      <c r="E169" s="14">
        <f t="shared" si="20"/>
        <v>0</v>
      </c>
    </row>
    <row r="170" spans="1:7" ht="22.5" x14ac:dyDescent="0.2">
      <c r="A170" s="35" t="s">
        <v>26</v>
      </c>
      <c r="B170" s="8" t="s">
        <v>25</v>
      </c>
      <c r="C170" s="9">
        <v>1</v>
      </c>
      <c r="D170" s="9">
        <v>280</v>
      </c>
      <c r="E170" s="14">
        <f t="shared" si="20"/>
        <v>280</v>
      </c>
    </row>
    <row r="171" spans="1:7" x14ac:dyDescent="0.2">
      <c r="A171" s="34" t="s">
        <v>41</v>
      </c>
      <c r="B171" s="11" t="s">
        <v>40</v>
      </c>
      <c r="C171" s="12">
        <v>1</v>
      </c>
      <c r="D171" s="12">
        <v>200</v>
      </c>
      <c r="E171" s="13">
        <f t="shared" si="20"/>
        <v>200</v>
      </c>
    </row>
    <row r="172" spans="1:7" x14ac:dyDescent="0.2">
      <c r="A172" s="39" t="s">
        <v>85</v>
      </c>
      <c r="B172" s="40" t="s">
        <v>24</v>
      </c>
      <c r="C172" s="41"/>
      <c r="D172" s="38"/>
      <c r="E172" s="42">
        <f>SUM(E173:E178)</f>
        <v>1140</v>
      </c>
    </row>
    <row r="173" spans="1:7" s="1" customFormat="1" ht="22.5" x14ac:dyDescent="0.2">
      <c r="A173" s="35" t="s">
        <v>26</v>
      </c>
      <c r="B173" s="11" t="s">
        <v>18</v>
      </c>
      <c r="C173" s="12">
        <v>0</v>
      </c>
      <c r="D173" s="12">
        <v>45</v>
      </c>
      <c r="E173" s="13">
        <f t="shared" ref="E173:E178" si="21">C173*D173</f>
        <v>0</v>
      </c>
      <c r="F173" s="2"/>
      <c r="G173"/>
    </row>
    <row r="174" spans="1:7" s="1" customFormat="1" ht="22.5" x14ac:dyDescent="0.2">
      <c r="A174" s="35" t="s">
        <v>26</v>
      </c>
      <c r="B174" s="8" t="s">
        <v>27</v>
      </c>
      <c r="C174" s="9">
        <v>0</v>
      </c>
      <c r="D174" s="9">
        <v>50</v>
      </c>
      <c r="E174" s="14">
        <f t="shared" si="21"/>
        <v>0</v>
      </c>
      <c r="F174" s="2"/>
      <c r="G174"/>
    </row>
    <row r="175" spans="1:7" s="1" customFormat="1" ht="22.5" x14ac:dyDescent="0.2">
      <c r="A175" s="35" t="s">
        <v>26</v>
      </c>
      <c r="B175" s="8" t="s">
        <v>28</v>
      </c>
      <c r="C175" s="9">
        <v>3</v>
      </c>
      <c r="D175" s="9">
        <v>90</v>
      </c>
      <c r="E175" s="14">
        <f t="shared" si="21"/>
        <v>270</v>
      </c>
      <c r="F175" s="2"/>
      <c r="G175"/>
    </row>
    <row r="176" spans="1:7" ht="22.5" x14ac:dyDescent="0.2">
      <c r="A176" s="35" t="s">
        <v>26</v>
      </c>
      <c r="B176" s="8" t="s">
        <v>17</v>
      </c>
      <c r="C176" s="9">
        <v>5</v>
      </c>
      <c r="D176" s="9">
        <v>75</v>
      </c>
      <c r="E176" s="14">
        <f t="shared" si="21"/>
        <v>375</v>
      </c>
    </row>
    <row r="177" spans="1:7" ht="22.5" x14ac:dyDescent="0.2">
      <c r="A177" s="35" t="s">
        <v>26</v>
      </c>
      <c r="B177" s="8" t="s">
        <v>19</v>
      </c>
      <c r="C177" s="9">
        <v>0</v>
      </c>
      <c r="D177" s="9">
        <v>65</v>
      </c>
      <c r="E177" s="14">
        <f t="shared" si="21"/>
        <v>0</v>
      </c>
      <c r="F177" s="2"/>
    </row>
    <row r="178" spans="1:7" ht="22.5" x14ac:dyDescent="0.2">
      <c r="A178" s="35" t="s">
        <v>26</v>
      </c>
      <c r="B178" s="8" t="s">
        <v>30</v>
      </c>
      <c r="C178" s="9">
        <v>3</v>
      </c>
      <c r="D178" s="9">
        <v>165</v>
      </c>
      <c r="E178" s="14">
        <f t="shared" si="21"/>
        <v>495</v>
      </c>
    </row>
    <row r="179" spans="1:7" x14ac:dyDescent="0.2">
      <c r="A179" s="29" t="s">
        <v>88</v>
      </c>
      <c r="B179" s="24" t="s">
        <v>86</v>
      </c>
      <c r="C179" s="25"/>
      <c r="D179" s="26"/>
      <c r="E179" s="27">
        <f>E180+E187</f>
        <v>6095</v>
      </c>
    </row>
    <row r="180" spans="1:7" x14ac:dyDescent="0.2">
      <c r="A180" s="39" t="s">
        <v>90</v>
      </c>
      <c r="B180" s="40" t="s">
        <v>16</v>
      </c>
      <c r="C180" s="41"/>
      <c r="D180" s="38"/>
      <c r="E180" s="42">
        <f>SUM(E181:E186)</f>
        <v>4370</v>
      </c>
    </row>
    <row r="181" spans="1:7" ht="22.5" x14ac:dyDescent="0.2">
      <c r="A181" s="34" t="s">
        <v>26</v>
      </c>
      <c r="B181" s="11" t="s">
        <v>20</v>
      </c>
      <c r="C181" s="12">
        <v>1</v>
      </c>
      <c r="D181" s="12">
        <v>870</v>
      </c>
      <c r="E181" s="13">
        <f t="shared" ref="E181:E186" si="22">C181*D181</f>
        <v>870</v>
      </c>
    </row>
    <row r="182" spans="1:7" ht="22.5" x14ac:dyDescent="0.2">
      <c r="A182" s="35" t="s">
        <v>26</v>
      </c>
      <c r="B182" s="8" t="s">
        <v>21</v>
      </c>
      <c r="C182" s="9">
        <v>2</v>
      </c>
      <c r="D182" s="9">
        <v>600</v>
      </c>
      <c r="E182" s="14">
        <f t="shared" si="22"/>
        <v>1200</v>
      </c>
    </row>
    <row r="183" spans="1:7" ht="22.5" x14ac:dyDescent="0.2">
      <c r="A183" s="35" t="s">
        <v>26</v>
      </c>
      <c r="B183" s="8" t="s">
        <v>22</v>
      </c>
      <c r="C183" s="9">
        <v>10</v>
      </c>
      <c r="D183" s="9">
        <v>165</v>
      </c>
      <c r="E183" s="14">
        <f t="shared" si="22"/>
        <v>1650</v>
      </c>
    </row>
    <row r="184" spans="1:7" ht="22.5" x14ac:dyDescent="0.2">
      <c r="A184" s="35" t="s">
        <v>26</v>
      </c>
      <c r="B184" s="8" t="s">
        <v>23</v>
      </c>
      <c r="C184" s="9">
        <v>1</v>
      </c>
      <c r="D184" s="9">
        <v>170</v>
      </c>
      <c r="E184" s="14">
        <f t="shared" si="22"/>
        <v>170</v>
      </c>
    </row>
    <row r="185" spans="1:7" ht="22.5" x14ac:dyDescent="0.2">
      <c r="A185" s="35" t="s">
        <v>26</v>
      </c>
      <c r="B185" s="8" t="s">
        <v>25</v>
      </c>
      <c r="C185" s="9">
        <v>1</v>
      </c>
      <c r="D185" s="9">
        <v>280</v>
      </c>
      <c r="E185" s="14">
        <f t="shared" si="22"/>
        <v>280</v>
      </c>
    </row>
    <row r="186" spans="1:7" x14ac:dyDescent="0.2">
      <c r="A186" s="34" t="s">
        <v>41</v>
      </c>
      <c r="B186" s="11" t="s">
        <v>40</v>
      </c>
      <c r="C186" s="12">
        <v>1</v>
      </c>
      <c r="D186" s="12">
        <v>200</v>
      </c>
      <c r="E186" s="13">
        <f t="shared" si="22"/>
        <v>200</v>
      </c>
    </row>
    <row r="187" spans="1:7" x14ac:dyDescent="0.2">
      <c r="A187" s="39" t="s">
        <v>91</v>
      </c>
      <c r="B187" s="40" t="s">
        <v>24</v>
      </c>
      <c r="C187" s="41"/>
      <c r="D187" s="38"/>
      <c r="E187" s="42">
        <f>SUM(E188:E193)</f>
        <v>1725</v>
      </c>
    </row>
    <row r="188" spans="1:7" s="1" customFormat="1" ht="22.5" x14ac:dyDescent="0.2">
      <c r="A188" s="35" t="s">
        <v>26</v>
      </c>
      <c r="B188" s="11" t="s">
        <v>18</v>
      </c>
      <c r="C188" s="12">
        <v>2</v>
      </c>
      <c r="D188" s="12">
        <v>45</v>
      </c>
      <c r="E188" s="13">
        <f t="shared" ref="E188:E193" si="23">C188*D188</f>
        <v>90</v>
      </c>
      <c r="F188" s="2"/>
      <c r="G188"/>
    </row>
    <row r="189" spans="1:7" s="1" customFormat="1" ht="22.5" x14ac:dyDescent="0.2">
      <c r="A189" s="35" t="s">
        <v>26</v>
      </c>
      <c r="B189" s="8" t="s">
        <v>27</v>
      </c>
      <c r="C189" s="9">
        <v>0</v>
      </c>
      <c r="D189" s="9">
        <v>50</v>
      </c>
      <c r="E189" s="14">
        <f t="shared" si="23"/>
        <v>0</v>
      </c>
      <c r="F189" s="2"/>
      <c r="G189"/>
    </row>
    <row r="190" spans="1:7" s="1" customFormat="1" ht="22.5" x14ac:dyDescent="0.2">
      <c r="A190" s="35" t="s">
        <v>26</v>
      </c>
      <c r="B190" s="8" t="s">
        <v>28</v>
      </c>
      <c r="C190" s="9">
        <v>9</v>
      </c>
      <c r="D190" s="9">
        <v>90</v>
      </c>
      <c r="E190" s="14">
        <f t="shared" si="23"/>
        <v>810</v>
      </c>
      <c r="F190" s="2"/>
      <c r="G190"/>
    </row>
    <row r="191" spans="1:7" ht="22.5" x14ac:dyDescent="0.2">
      <c r="A191" s="35" t="s">
        <v>26</v>
      </c>
      <c r="B191" s="8" t="s">
        <v>17</v>
      </c>
      <c r="C191" s="9">
        <v>11</v>
      </c>
      <c r="D191" s="9">
        <v>75</v>
      </c>
      <c r="E191" s="14">
        <f t="shared" si="23"/>
        <v>825</v>
      </c>
    </row>
    <row r="192" spans="1:7" ht="22.5" x14ac:dyDescent="0.2">
      <c r="A192" s="35" t="s">
        <v>26</v>
      </c>
      <c r="B192" s="8" t="s">
        <v>19</v>
      </c>
      <c r="C192" s="9">
        <v>0</v>
      </c>
      <c r="D192" s="9">
        <v>65</v>
      </c>
      <c r="E192" s="14">
        <f t="shared" si="23"/>
        <v>0</v>
      </c>
      <c r="F192" s="2"/>
    </row>
    <row r="193" spans="1:7" ht="22.5" x14ac:dyDescent="0.2">
      <c r="A193" s="35" t="s">
        <v>26</v>
      </c>
      <c r="B193" s="8" t="s">
        <v>30</v>
      </c>
      <c r="C193" s="9">
        <v>0</v>
      </c>
      <c r="D193" s="9">
        <v>165</v>
      </c>
      <c r="E193" s="14">
        <f t="shared" si="23"/>
        <v>0</v>
      </c>
    </row>
    <row r="194" spans="1:7" x14ac:dyDescent="0.2">
      <c r="A194" s="29" t="s">
        <v>92</v>
      </c>
      <c r="B194" s="24" t="s">
        <v>87</v>
      </c>
      <c r="C194" s="25"/>
      <c r="D194" s="26"/>
      <c r="E194" s="27">
        <f>E195+E202</f>
        <v>7570</v>
      </c>
    </row>
    <row r="195" spans="1:7" x14ac:dyDescent="0.2">
      <c r="A195" s="39" t="s">
        <v>94</v>
      </c>
      <c r="B195" s="40" t="s">
        <v>16</v>
      </c>
      <c r="C195" s="41"/>
      <c r="D195" s="38"/>
      <c r="E195" s="42">
        <f>SUM(E196:E201)</f>
        <v>4645</v>
      </c>
    </row>
    <row r="196" spans="1:7" ht="22.5" x14ac:dyDescent="0.2">
      <c r="A196" s="34" t="s">
        <v>26</v>
      </c>
      <c r="B196" s="11" t="s">
        <v>20</v>
      </c>
      <c r="C196" s="12">
        <v>1</v>
      </c>
      <c r="D196" s="12">
        <v>870</v>
      </c>
      <c r="E196" s="13">
        <f t="shared" ref="E196:E201" si="24">C196*D196</f>
        <v>870</v>
      </c>
    </row>
    <row r="197" spans="1:7" ht="22.5" x14ac:dyDescent="0.2">
      <c r="A197" s="35" t="s">
        <v>26</v>
      </c>
      <c r="B197" s="8" t="s">
        <v>21</v>
      </c>
      <c r="C197" s="9">
        <v>3</v>
      </c>
      <c r="D197" s="9">
        <v>600</v>
      </c>
      <c r="E197" s="14">
        <f t="shared" si="24"/>
        <v>1800</v>
      </c>
    </row>
    <row r="198" spans="1:7" ht="22.5" x14ac:dyDescent="0.2">
      <c r="A198" s="35" t="s">
        <v>26</v>
      </c>
      <c r="B198" s="8" t="s">
        <v>22</v>
      </c>
      <c r="C198" s="9">
        <v>7</v>
      </c>
      <c r="D198" s="9">
        <v>165</v>
      </c>
      <c r="E198" s="14">
        <f t="shared" si="24"/>
        <v>1155</v>
      </c>
    </row>
    <row r="199" spans="1:7" ht="22.5" x14ac:dyDescent="0.2">
      <c r="A199" s="35" t="s">
        <v>26</v>
      </c>
      <c r="B199" s="8" t="s">
        <v>23</v>
      </c>
      <c r="C199" s="9">
        <v>2</v>
      </c>
      <c r="D199" s="9">
        <v>170</v>
      </c>
      <c r="E199" s="14">
        <f t="shared" si="24"/>
        <v>340</v>
      </c>
    </row>
    <row r="200" spans="1:7" ht="22.5" x14ac:dyDescent="0.2">
      <c r="A200" s="35" t="s">
        <v>26</v>
      </c>
      <c r="B200" s="8" t="s">
        <v>25</v>
      </c>
      <c r="C200" s="9">
        <v>1</v>
      </c>
      <c r="D200" s="9">
        <v>280</v>
      </c>
      <c r="E200" s="14">
        <f t="shared" si="24"/>
        <v>280</v>
      </c>
    </row>
    <row r="201" spans="1:7" x14ac:dyDescent="0.2">
      <c r="A201" s="34" t="s">
        <v>41</v>
      </c>
      <c r="B201" s="11" t="s">
        <v>40</v>
      </c>
      <c r="C201" s="12">
        <v>1</v>
      </c>
      <c r="D201" s="12">
        <v>200</v>
      </c>
      <c r="E201" s="13">
        <f t="shared" si="24"/>
        <v>200</v>
      </c>
    </row>
    <row r="202" spans="1:7" x14ac:dyDescent="0.2">
      <c r="A202" s="39" t="s">
        <v>95</v>
      </c>
      <c r="B202" s="40" t="s">
        <v>24</v>
      </c>
      <c r="C202" s="41"/>
      <c r="D202" s="38"/>
      <c r="E202" s="42">
        <f>SUM(E203:E208)</f>
        <v>2925</v>
      </c>
    </row>
    <row r="203" spans="1:7" s="1" customFormat="1" ht="22.5" x14ac:dyDescent="0.2">
      <c r="A203" s="35" t="s">
        <v>26</v>
      </c>
      <c r="B203" s="11" t="s">
        <v>18</v>
      </c>
      <c r="C203" s="12">
        <v>0</v>
      </c>
      <c r="D203" s="12">
        <v>45</v>
      </c>
      <c r="E203" s="13">
        <f t="shared" ref="E203:E208" si="25">C203*D203</f>
        <v>0</v>
      </c>
      <c r="F203" s="2"/>
      <c r="G203"/>
    </row>
    <row r="204" spans="1:7" s="1" customFormat="1" ht="22.5" x14ac:dyDescent="0.2">
      <c r="A204" s="35" t="s">
        <v>26</v>
      </c>
      <c r="B204" s="8" t="s">
        <v>27</v>
      </c>
      <c r="C204" s="9">
        <v>0</v>
      </c>
      <c r="D204" s="9">
        <v>50</v>
      </c>
      <c r="E204" s="14">
        <f t="shared" si="25"/>
        <v>0</v>
      </c>
      <c r="F204" s="2"/>
      <c r="G204"/>
    </row>
    <row r="205" spans="1:7" s="1" customFormat="1" ht="22.5" x14ac:dyDescent="0.2">
      <c r="A205" s="35" t="s">
        <v>26</v>
      </c>
      <c r="B205" s="8" t="s">
        <v>28</v>
      </c>
      <c r="C205" s="9">
        <v>11</v>
      </c>
      <c r="D205" s="9">
        <v>90</v>
      </c>
      <c r="E205" s="14">
        <f t="shared" si="25"/>
        <v>990</v>
      </c>
      <c r="F205" s="2"/>
      <c r="G205"/>
    </row>
    <row r="206" spans="1:7" ht="22.5" x14ac:dyDescent="0.2">
      <c r="A206" s="35" t="s">
        <v>26</v>
      </c>
      <c r="B206" s="8" t="s">
        <v>17</v>
      </c>
      <c r="C206" s="9">
        <v>17</v>
      </c>
      <c r="D206" s="9">
        <v>75</v>
      </c>
      <c r="E206" s="14">
        <f t="shared" si="25"/>
        <v>1275</v>
      </c>
    </row>
    <row r="207" spans="1:7" ht="22.5" x14ac:dyDescent="0.2">
      <c r="A207" s="35" t="s">
        <v>26</v>
      </c>
      <c r="B207" s="8" t="s">
        <v>19</v>
      </c>
      <c r="C207" s="9">
        <v>0</v>
      </c>
      <c r="D207" s="9">
        <v>65</v>
      </c>
      <c r="E207" s="14">
        <f t="shared" si="25"/>
        <v>0</v>
      </c>
      <c r="F207" s="2"/>
    </row>
    <row r="208" spans="1:7" ht="22.5" x14ac:dyDescent="0.2">
      <c r="A208" s="35" t="s">
        <v>26</v>
      </c>
      <c r="B208" s="8" t="s">
        <v>30</v>
      </c>
      <c r="C208" s="9">
        <v>4</v>
      </c>
      <c r="D208" s="9">
        <v>165</v>
      </c>
      <c r="E208" s="14">
        <f t="shared" si="25"/>
        <v>660</v>
      </c>
    </row>
    <row r="209" spans="1:7" x14ac:dyDescent="0.2">
      <c r="A209" s="29" t="s">
        <v>96</v>
      </c>
      <c r="B209" s="24" t="s">
        <v>89</v>
      </c>
      <c r="C209" s="25"/>
      <c r="D209" s="26"/>
      <c r="E209" s="27">
        <f>E210+E217</f>
        <v>4410</v>
      </c>
    </row>
    <row r="210" spans="1:7" x14ac:dyDescent="0.2">
      <c r="A210" s="39" t="s">
        <v>97</v>
      </c>
      <c r="B210" s="40" t="s">
        <v>16</v>
      </c>
      <c r="C210" s="41"/>
      <c r="D210" s="38"/>
      <c r="E210" s="42">
        <f>SUM(E211:E216)</f>
        <v>2505</v>
      </c>
    </row>
    <row r="211" spans="1:7" ht="22.5" x14ac:dyDescent="0.2">
      <c r="A211" s="34" t="s">
        <v>26</v>
      </c>
      <c r="B211" s="11" t="s">
        <v>20</v>
      </c>
      <c r="C211" s="12">
        <v>1</v>
      </c>
      <c r="D211" s="12">
        <v>870</v>
      </c>
      <c r="E211" s="13">
        <f t="shared" ref="E211:E216" si="26">C211*D211</f>
        <v>870</v>
      </c>
    </row>
    <row r="212" spans="1:7" ht="22.5" x14ac:dyDescent="0.2">
      <c r="A212" s="35" t="s">
        <v>26</v>
      </c>
      <c r="B212" s="8" t="s">
        <v>21</v>
      </c>
      <c r="C212" s="9">
        <v>0</v>
      </c>
      <c r="D212" s="9">
        <v>600</v>
      </c>
      <c r="E212" s="14">
        <f t="shared" si="26"/>
        <v>0</v>
      </c>
    </row>
    <row r="213" spans="1:7" ht="22.5" x14ac:dyDescent="0.2">
      <c r="A213" s="35" t="s">
        <v>26</v>
      </c>
      <c r="B213" s="8" t="s">
        <v>22</v>
      </c>
      <c r="C213" s="9">
        <v>7</v>
      </c>
      <c r="D213" s="9">
        <v>165</v>
      </c>
      <c r="E213" s="14">
        <f t="shared" si="26"/>
        <v>1155</v>
      </c>
    </row>
    <row r="214" spans="1:7" ht="22.5" x14ac:dyDescent="0.2">
      <c r="A214" s="35" t="s">
        <v>26</v>
      </c>
      <c r="B214" s="8" t="s">
        <v>23</v>
      </c>
      <c r="C214" s="9">
        <v>0</v>
      </c>
      <c r="D214" s="9">
        <v>170</v>
      </c>
      <c r="E214" s="14">
        <f t="shared" si="26"/>
        <v>0</v>
      </c>
    </row>
    <row r="215" spans="1:7" ht="22.5" x14ac:dyDescent="0.2">
      <c r="A215" s="35" t="s">
        <v>26</v>
      </c>
      <c r="B215" s="8" t="s">
        <v>25</v>
      </c>
      <c r="C215" s="9">
        <v>1</v>
      </c>
      <c r="D215" s="9">
        <v>280</v>
      </c>
      <c r="E215" s="14">
        <f t="shared" si="26"/>
        <v>280</v>
      </c>
    </row>
    <row r="216" spans="1:7" x14ac:dyDescent="0.2">
      <c r="A216" s="34" t="s">
        <v>41</v>
      </c>
      <c r="B216" s="11" t="s">
        <v>40</v>
      </c>
      <c r="C216" s="12">
        <v>1</v>
      </c>
      <c r="D216" s="12">
        <v>200</v>
      </c>
      <c r="E216" s="13">
        <f t="shared" si="26"/>
        <v>200</v>
      </c>
    </row>
    <row r="217" spans="1:7" x14ac:dyDescent="0.2">
      <c r="A217" s="39" t="s">
        <v>98</v>
      </c>
      <c r="B217" s="40" t="s">
        <v>24</v>
      </c>
      <c r="C217" s="41"/>
      <c r="D217" s="38"/>
      <c r="E217" s="42">
        <f>SUM(E218:E223)</f>
        <v>1905</v>
      </c>
    </row>
    <row r="218" spans="1:7" s="1" customFormat="1" ht="22.5" x14ac:dyDescent="0.2">
      <c r="A218" s="35" t="s">
        <v>26</v>
      </c>
      <c r="B218" s="11" t="s">
        <v>18</v>
      </c>
      <c r="C218" s="12">
        <v>0</v>
      </c>
      <c r="D218" s="12">
        <v>45</v>
      </c>
      <c r="E218" s="13">
        <f t="shared" ref="E218:E223" si="27">C218*D218</f>
        <v>0</v>
      </c>
      <c r="F218" s="2"/>
      <c r="G218"/>
    </row>
    <row r="219" spans="1:7" s="1" customFormat="1" ht="22.5" x14ac:dyDescent="0.2">
      <c r="A219" s="35" t="s">
        <v>26</v>
      </c>
      <c r="B219" s="8" t="s">
        <v>27</v>
      </c>
      <c r="C219" s="9">
        <v>0</v>
      </c>
      <c r="D219" s="9">
        <v>50</v>
      </c>
      <c r="E219" s="14">
        <f t="shared" si="27"/>
        <v>0</v>
      </c>
      <c r="F219" s="2"/>
      <c r="G219"/>
    </row>
    <row r="220" spans="1:7" s="1" customFormat="1" ht="22.5" x14ac:dyDescent="0.2">
      <c r="A220" s="35" t="s">
        <v>26</v>
      </c>
      <c r="B220" s="8" t="s">
        <v>28</v>
      </c>
      <c r="C220" s="9">
        <v>12</v>
      </c>
      <c r="D220" s="9">
        <v>90</v>
      </c>
      <c r="E220" s="14">
        <f t="shared" si="27"/>
        <v>1080</v>
      </c>
      <c r="F220" s="2"/>
      <c r="G220"/>
    </row>
    <row r="221" spans="1:7" ht="22.5" x14ac:dyDescent="0.2">
      <c r="A221" s="35" t="s">
        <v>26</v>
      </c>
      <c r="B221" s="8" t="s">
        <v>17</v>
      </c>
      <c r="C221" s="9">
        <v>11</v>
      </c>
      <c r="D221" s="9">
        <v>75</v>
      </c>
      <c r="E221" s="14">
        <f t="shared" si="27"/>
        <v>825</v>
      </c>
    </row>
    <row r="222" spans="1:7" ht="22.5" x14ac:dyDescent="0.2">
      <c r="A222" s="35" t="s">
        <v>26</v>
      </c>
      <c r="B222" s="8" t="s">
        <v>19</v>
      </c>
      <c r="C222" s="9">
        <v>0</v>
      </c>
      <c r="D222" s="9">
        <v>65</v>
      </c>
      <c r="E222" s="14">
        <f t="shared" si="27"/>
        <v>0</v>
      </c>
      <c r="F222" s="2"/>
    </row>
    <row r="223" spans="1:7" ht="22.5" x14ac:dyDescent="0.2">
      <c r="A223" s="35" t="s">
        <v>26</v>
      </c>
      <c r="B223" s="8" t="s">
        <v>30</v>
      </c>
      <c r="C223" s="9">
        <v>0</v>
      </c>
      <c r="D223" s="9">
        <v>165</v>
      </c>
      <c r="E223" s="14">
        <f t="shared" si="27"/>
        <v>0</v>
      </c>
    </row>
    <row r="224" spans="1:7" x14ac:dyDescent="0.2">
      <c r="A224" s="29" t="s">
        <v>99</v>
      </c>
      <c r="B224" s="24" t="s">
        <v>102</v>
      </c>
      <c r="C224" s="25"/>
      <c r="D224" s="26"/>
      <c r="E224" s="27">
        <f>E225+E232</f>
        <v>5815</v>
      </c>
    </row>
    <row r="225" spans="1:7" x14ac:dyDescent="0.2">
      <c r="A225" s="39" t="s">
        <v>100</v>
      </c>
      <c r="B225" s="40" t="s">
        <v>16</v>
      </c>
      <c r="C225" s="41"/>
      <c r="D225" s="38"/>
      <c r="E225" s="42">
        <f>SUM(E226:E231)</f>
        <v>3335</v>
      </c>
    </row>
    <row r="226" spans="1:7" ht="22.5" x14ac:dyDescent="0.2">
      <c r="A226" s="34" t="s">
        <v>26</v>
      </c>
      <c r="B226" s="11" t="s">
        <v>20</v>
      </c>
      <c r="C226" s="12">
        <v>1</v>
      </c>
      <c r="D226" s="12">
        <v>870</v>
      </c>
      <c r="E226" s="13">
        <f t="shared" ref="E226:E231" si="28">C226*D226</f>
        <v>870</v>
      </c>
    </row>
    <row r="227" spans="1:7" ht="22.5" x14ac:dyDescent="0.2">
      <c r="A227" s="35" t="s">
        <v>26</v>
      </c>
      <c r="B227" s="8" t="s">
        <v>21</v>
      </c>
      <c r="C227" s="9">
        <v>0</v>
      </c>
      <c r="D227" s="9">
        <v>600</v>
      </c>
      <c r="E227" s="14">
        <f t="shared" si="28"/>
        <v>0</v>
      </c>
    </row>
    <row r="228" spans="1:7" ht="22.5" x14ac:dyDescent="0.2">
      <c r="A228" s="35" t="s">
        <v>26</v>
      </c>
      <c r="B228" s="8" t="s">
        <v>22</v>
      </c>
      <c r="C228" s="9">
        <v>11</v>
      </c>
      <c r="D228" s="9">
        <v>165</v>
      </c>
      <c r="E228" s="14">
        <f t="shared" si="28"/>
        <v>1815</v>
      </c>
    </row>
    <row r="229" spans="1:7" ht="22.5" x14ac:dyDescent="0.2">
      <c r="A229" s="35" t="s">
        <v>26</v>
      </c>
      <c r="B229" s="8" t="s">
        <v>23</v>
      </c>
      <c r="C229" s="9">
        <v>1</v>
      </c>
      <c r="D229" s="9">
        <v>170</v>
      </c>
      <c r="E229" s="14">
        <f t="shared" si="28"/>
        <v>170</v>
      </c>
    </row>
    <row r="230" spans="1:7" ht="22.5" x14ac:dyDescent="0.2">
      <c r="A230" s="35" t="s">
        <v>26</v>
      </c>
      <c r="B230" s="8" t="s">
        <v>25</v>
      </c>
      <c r="C230" s="9">
        <v>1</v>
      </c>
      <c r="D230" s="9">
        <v>280</v>
      </c>
      <c r="E230" s="14">
        <f t="shared" si="28"/>
        <v>280</v>
      </c>
    </row>
    <row r="231" spans="1:7" x14ac:dyDescent="0.2">
      <c r="A231" s="34" t="s">
        <v>41</v>
      </c>
      <c r="B231" s="11" t="s">
        <v>40</v>
      </c>
      <c r="C231" s="12">
        <v>1</v>
      </c>
      <c r="D231" s="12">
        <v>200</v>
      </c>
      <c r="E231" s="13">
        <f t="shared" si="28"/>
        <v>200</v>
      </c>
    </row>
    <row r="232" spans="1:7" x14ac:dyDescent="0.2">
      <c r="A232" s="39" t="s">
        <v>101</v>
      </c>
      <c r="B232" s="40" t="s">
        <v>24</v>
      </c>
      <c r="C232" s="41"/>
      <c r="D232" s="38"/>
      <c r="E232" s="42">
        <f>SUM(E233:E238)</f>
        <v>2480</v>
      </c>
    </row>
    <row r="233" spans="1:7" s="1" customFormat="1" ht="22.5" x14ac:dyDescent="0.2">
      <c r="A233" s="35" t="s">
        <v>26</v>
      </c>
      <c r="B233" s="11" t="s">
        <v>18</v>
      </c>
      <c r="C233" s="12">
        <v>2</v>
      </c>
      <c r="D233" s="12">
        <v>45</v>
      </c>
      <c r="E233" s="13">
        <f t="shared" ref="E233:E238" si="29">C233*D233</f>
        <v>90</v>
      </c>
      <c r="F233" s="2"/>
      <c r="G233"/>
    </row>
    <row r="234" spans="1:7" s="1" customFormat="1" ht="22.5" x14ac:dyDescent="0.2">
      <c r="A234" s="35" t="s">
        <v>26</v>
      </c>
      <c r="B234" s="8" t="s">
        <v>27</v>
      </c>
      <c r="C234" s="9">
        <v>0</v>
      </c>
      <c r="D234" s="9">
        <v>50</v>
      </c>
      <c r="E234" s="14">
        <f t="shared" si="29"/>
        <v>0</v>
      </c>
      <c r="F234" s="2"/>
      <c r="G234"/>
    </row>
    <row r="235" spans="1:7" s="1" customFormat="1" ht="22.5" x14ac:dyDescent="0.2">
      <c r="A235" s="35" t="s">
        <v>26</v>
      </c>
      <c r="B235" s="8" t="s">
        <v>28</v>
      </c>
      <c r="C235" s="9">
        <v>15</v>
      </c>
      <c r="D235" s="9">
        <v>90</v>
      </c>
      <c r="E235" s="14">
        <f t="shared" si="29"/>
        <v>1350</v>
      </c>
      <c r="F235" s="2"/>
      <c r="G235"/>
    </row>
    <row r="236" spans="1:7" ht="22.5" x14ac:dyDescent="0.2">
      <c r="A236" s="35" t="s">
        <v>26</v>
      </c>
      <c r="B236" s="8" t="s">
        <v>17</v>
      </c>
      <c r="C236" s="9">
        <v>13</v>
      </c>
      <c r="D236" s="9">
        <v>75</v>
      </c>
      <c r="E236" s="14">
        <f t="shared" si="29"/>
        <v>975</v>
      </c>
    </row>
    <row r="237" spans="1:7" ht="22.5" x14ac:dyDescent="0.2">
      <c r="A237" s="35" t="s">
        <v>26</v>
      </c>
      <c r="B237" s="8" t="s">
        <v>19</v>
      </c>
      <c r="C237" s="9">
        <v>1</v>
      </c>
      <c r="D237" s="9">
        <v>65</v>
      </c>
      <c r="E237" s="14">
        <f t="shared" si="29"/>
        <v>65</v>
      </c>
      <c r="F237" s="2"/>
    </row>
    <row r="238" spans="1:7" ht="22.5" x14ac:dyDescent="0.2">
      <c r="A238" s="35" t="s">
        <v>26</v>
      </c>
      <c r="B238" s="8" t="s">
        <v>30</v>
      </c>
      <c r="C238" s="9">
        <v>0</v>
      </c>
      <c r="D238" s="9">
        <v>165</v>
      </c>
      <c r="E238" s="14">
        <f t="shared" si="29"/>
        <v>0</v>
      </c>
    </row>
    <row r="239" spans="1:7" x14ac:dyDescent="0.2">
      <c r="A239" s="47" t="s">
        <v>49</v>
      </c>
      <c r="B239" s="48" t="s">
        <v>48</v>
      </c>
      <c r="C239" s="49"/>
      <c r="D239" s="50"/>
      <c r="E239" s="51">
        <f>E240</f>
        <v>8500</v>
      </c>
    </row>
    <row r="240" spans="1:7" x14ac:dyDescent="0.2">
      <c r="A240" s="19" t="s">
        <v>49</v>
      </c>
      <c r="B240" s="17" t="s">
        <v>48</v>
      </c>
      <c r="C240" s="18"/>
      <c r="D240" s="19"/>
      <c r="E240" s="46">
        <f>E242+E241</f>
        <v>8500</v>
      </c>
    </row>
    <row r="241" spans="1:5" ht="22.5" x14ac:dyDescent="0.2">
      <c r="A241" s="44" t="s">
        <v>26</v>
      </c>
      <c r="B241" s="45" t="s">
        <v>103</v>
      </c>
      <c r="C241" s="9">
        <v>17</v>
      </c>
      <c r="D241" s="9">
        <v>100</v>
      </c>
      <c r="E241" s="9">
        <f>D241*C241</f>
        <v>1700</v>
      </c>
    </row>
    <row r="242" spans="1:5" ht="33.75" x14ac:dyDescent="0.2">
      <c r="A242" s="35" t="s">
        <v>11</v>
      </c>
      <c r="B242" s="8" t="s">
        <v>29</v>
      </c>
      <c r="C242" s="9">
        <v>17</v>
      </c>
      <c r="D242" s="9">
        <v>400</v>
      </c>
      <c r="E242" s="14">
        <f>D242*C242</f>
        <v>6800</v>
      </c>
    </row>
    <row r="243" spans="1:5" x14ac:dyDescent="0.2">
      <c r="A243" s="47" t="s">
        <v>104</v>
      </c>
      <c r="B243" s="48" t="s">
        <v>48</v>
      </c>
      <c r="C243" s="49"/>
      <c r="D243" s="50"/>
      <c r="E243" s="51">
        <f>E244</f>
        <v>1700</v>
      </c>
    </row>
    <row r="244" spans="1:5" x14ac:dyDescent="0.2">
      <c r="A244" s="39" t="s">
        <v>104</v>
      </c>
      <c r="B244" s="40" t="s">
        <v>8</v>
      </c>
      <c r="C244" s="41"/>
      <c r="D244" s="38"/>
      <c r="E244" s="42">
        <f>E245</f>
        <v>1700</v>
      </c>
    </row>
    <row r="245" spans="1:5" ht="22.5" x14ac:dyDescent="0.2">
      <c r="A245" s="43" t="s">
        <v>11</v>
      </c>
      <c r="B245" s="16" t="s">
        <v>9</v>
      </c>
      <c r="C245" s="10">
        <v>17</v>
      </c>
      <c r="D245" s="10">
        <v>100</v>
      </c>
      <c r="E245" s="15">
        <f>D245*C245</f>
        <v>1700</v>
      </c>
    </row>
    <row r="246" spans="1:5" x14ac:dyDescent="0.2">
      <c r="A246" s="47" t="s">
        <v>105</v>
      </c>
      <c r="B246" s="48" t="s">
        <v>48</v>
      </c>
      <c r="C246" s="49"/>
      <c r="D246" s="50"/>
      <c r="E246" s="51">
        <f>E247</f>
        <v>3400</v>
      </c>
    </row>
    <row r="247" spans="1:5" x14ac:dyDescent="0.2">
      <c r="A247" s="30" t="s">
        <v>105</v>
      </c>
      <c r="B247" s="17" t="s">
        <v>5</v>
      </c>
      <c r="C247" s="18"/>
      <c r="D247" s="19"/>
      <c r="E247" s="20">
        <f>E248</f>
        <v>3400</v>
      </c>
    </row>
    <row r="248" spans="1:5" ht="45" x14ac:dyDescent="0.2">
      <c r="A248" s="43" t="s">
        <v>11</v>
      </c>
      <c r="B248" s="16" t="s">
        <v>15</v>
      </c>
      <c r="C248" s="10">
        <v>17</v>
      </c>
      <c r="D248" s="10">
        <v>200</v>
      </c>
      <c r="E248" s="15">
        <f>D248*C248</f>
        <v>3400</v>
      </c>
    </row>
  </sheetData>
  <autoFilter ref="A4:E248" xr:uid="{00000000-0001-0000-0000-000000000000}"/>
  <mergeCells count="2">
    <mergeCell ref="B1:C1"/>
    <mergeCell ref="B2:C2"/>
  </mergeCells>
  <phoneticPr fontId="0" type="noConversion"/>
  <printOptions horizontalCentered="1"/>
  <pageMargins left="0.39370078740157483" right="0.35433070866141736" top="0.31496062992125984" bottom="0.35433070866141736" header="0.19685039370078741" footer="0"/>
  <pageSetup paperSize="9" fitToHeight="0" orientation="landscape" r:id="rId1"/>
  <headerFooter alignWithMargins="0"/>
  <ignoredErrors>
    <ignoredError sqref="E2" numberStoredAsText="1"/>
    <ignoredError sqref="E13 E242" 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69C890E267A6D419A00B3F95D5B06F1" ma:contentTypeVersion="17" ma:contentTypeDescription="Crear nuevo documento." ma:contentTypeScope="" ma:versionID="1e7e668369ba02480d99fcdf2cac3537">
  <xsd:schema xmlns:xsd="http://www.w3.org/2001/XMLSchema" xmlns:xs="http://www.w3.org/2001/XMLSchema" xmlns:p="http://schemas.microsoft.com/office/2006/metadata/properties" xmlns:ns2="f86331cc-1490-4789-9f03-83f5f25009f1" xmlns:ns3="19d96bb0-e5e5-47ce-8639-aada562f5ab7" targetNamespace="http://schemas.microsoft.com/office/2006/metadata/properties" ma:root="true" ma:fieldsID="05b4d1a676c21a379c51ae78b83c91e4" ns2:_="" ns3:_="">
    <xsd:import namespace="f86331cc-1490-4789-9f03-83f5f25009f1"/>
    <xsd:import namespace="19d96bb0-e5e5-47ce-8639-aada562f5a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6331cc-1490-4789-9f03-83f5f25009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73a83468-cc2a-484b-adf2-69a1f8228d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d96bb0-e5e5-47ce-8639-aada562f5ab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b4f6fec9-fe11-4f04-b6ef-09b1eb7c96a1}" ma:internalName="TaxCatchAll" ma:showField="CatchAllData" ma:web="19d96bb0-e5e5-47ce-8639-aada562f5a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86331cc-1490-4789-9f03-83f5f25009f1">
      <Terms xmlns="http://schemas.microsoft.com/office/infopath/2007/PartnerControls"/>
    </lcf76f155ced4ddcb4097134ff3c332f>
    <TaxCatchAll xmlns="19d96bb0-e5e5-47ce-8639-aada562f5ab7" xsi:nil="true"/>
    <MediaLengthInSeconds xmlns="f86331cc-1490-4789-9f03-83f5f25009f1" xsi:nil="true"/>
    <SharedWithUsers xmlns="19d96bb0-e5e5-47ce-8639-aada562f5ab7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8078C2CB-00C9-49E6-A4BE-312F8C88A7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86331cc-1490-4789-9f03-83f5f25009f1"/>
    <ds:schemaRef ds:uri="19d96bb0-e5e5-47ce-8639-aada562f5a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A2C05C-DE56-4FCB-890F-9BF08E2A3A5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68A51A-871F-45A8-B972-F8E3502F2352}">
  <ds:schemaRefs>
    <ds:schemaRef ds:uri="19d96bb0-e5e5-47ce-8639-aada562f5ab7"/>
    <ds:schemaRef ds:uri="http://schemas.microsoft.com/office/infopath/2007/PartnerControls"/>
    <ds:schemaRef ds:uri="http://purl.org/dc/elements/1.1/"/>
    <ds:schemaRef ds:uri="http://schemas.microsoft.com/office/2006/metadata/properties"/>
    <ds:schemaRef ds:uri="f86331cc-1490-4789-9f03-83f5f25009f1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Presupuesto</vt:lpstr>
      <vt:lpstr>Presupuesto!Títulos_a_imprimir</vt:lpstr>
    </vt:vector>
  </TitlesOfParts>
  <Company>COBRA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Julen</dc:creator>
  <cp:lastModifiedBy>Julen Echavarri</cp:lastModifiedBy>
  <cp:lastPrinted>2023-06-08T11:44:55Z</cp:lastPrinted>
  <dcterms:created xsi:type="dcterms:W3CDTF">2006-02-14T11:05:12Z</dcterms:created>
  <dcterms:modified xsi:type="dcterms:W3CDTF">2023-12-19T09:45:47Z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0x010100969C890E267A6D419A00B3F95D5B06F1</vt:lpwstr>
  </property>
  <property fmtid="{D5CDD505-2E9C-101B-9397-08002B2CF9AE}" pid="3" name="xd_ProgID">
    <vt:lpwstr/>
  </property>
  <property fmtid="{D5CDD505-2E9C-101B-9397-08002B2CF9AE}" pid="4" name="MediaServiceImageTags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