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usgipuzkoakour-my.sharepoint.com/personal/jjaurrieta_gipuzkoakour_eus/Documents/Concursos/Movil/"/>
    </mc:Choice>
  </mc:AlternateContent>
  <xr:revisionPtr revIDLastSave="226" documentId="8_{31C3E7BD-9DD1-48E3-9F91-C436FE280DC6}" xr6:coauthVersionLast="47" xr6:coauthVersionMax="47" xr10:uidLastSave="{4CBCCF56-2E11-4EA5-ABC5-CA1EF5446710}"/>
  <bookViews>
    <workbookView xWindow="28680" yWindow="-120" windowWidth="29040" windowHeight="15840" xr2:uid="{53D4741B-4400-492E-A5F8-EBBFA795A52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" i="1" l="1"/>
  <c r="H41" i="1"/>
  <c r="N31" i="1"/>
  <c r="N30" i="1"/>
  <c r="N24" i="1"/>
  <c r="J31" i="1"/>
  <c r="O31" i="1" s="1"/>
  <c r="J30" i="1"/>
  <c r="N35" i="1"/>
  <c r="H40" i="1"/>
  <c r="J11" i="1"/>
  <c r="J24" i="1"/>
  <c r="M15" i="1"/>
  <c r="J20" i="1"/>
  <c r="M11" i="1"/>
  <c r="N25" i="1"/>
  <c r="N26" i="1"/>
  <c r="J17" i="1"/>
  <c r="J18" i="1"/>
  <c r="J19" i="1"/>
  <c r="M17" i="1"/>
  <c r="M18" i="1"/>
  <c r="M19" i="1"/>
  <c r="J26" i="1"/>
  <c r="J25" i="1"/>
  <c r="M20" i="1"/>
  <c r="M16" i="1"/>
  <c r="J16" i="1"/>
  <c r="J15" i="1"/>
  <c r="M14" i="1"/>
  <c r="J14" i="1"/>
  <c r="M13" i="1"/>
  <c r="J13" i="1"/>
  <c r="M12" i="1"/>
  <c r="J12" i="1"/>
  <c r="N12" i="1" s="1"/>
  <c r="O24" i="1" l="1"/>
  <c r="O30" i="1"/>
  <c r="O32" i="1" s="1"/>
  <c r="N11" i="1"/>
  <c r="O26" i="1"/>
  <c r="N19" i="1"/>
  <c r="N17" i="1"/>
  <c r="O25" i="1"/>
  <c r="N18" i="1"/>
  <c r="N20" i="1"/>
  <c r="N15" i="1"/>
  <c r="N14" i="1"/>
  <c r="N13" i="1"/>
  <c r="N16" i="1"/>
  <c r="O27" i="1" l="1"/>
  <c r="N37" i="1"/>
  <c r="N21" i="1"/>
</calcChain>
</file>

<file path=xl/sharedStrings.xml><?xml version="1.0" encoding="utf-8"?>
<sst xmlns="http://schemas.openxmlformats.org/spreadsheetml/2006/main" count="59" uniqueCount="51">
  <si>
    <t xml:space="preserve"> SERVICIOS Y SUMINISTROS DE TELECOMUNICACIONES MÓVILES</t>
  </si>
  <si>
    <t>LINEAS A CONTRATAR</t>
  </si>
  <si>
    <t>UNIDADES ACTUALES</t>
  </si>
  <si>
    <t>ALTA / UD. (Tarifa Base)</t>
  </si>
  <si>
    <t>DTO %  ofertado</t>
  </si>
  <si>
    <t>TOTAL ALTA / UD.</t>
  </si>
  <si>
    <t>IMPORTE MES / UD. (Tarifa Base)</t>
  </si>
  <si>
    <t>TOTAL IMPORTE MES / Ud</t>
  </si>
  <si>
    <t>PVP (Tarifa Base)</t>
  </si>
  <si>
    <t>TOTAL UD.</t>
  </si>
  <si>
    <t>NUMERO DE AÑOS CONTRATO INICIAL (SIN PRORROGAS):</t>
  </si>
  <si>
    <t>PRECIOS SIN IVA</t>
  </si>
  <si>
    <t xml:space="preserve"> SERVICIOS Y SUMINISTROS DE COMUNICACIONES MÓVILES</t>
  </si>
  <si>
    <t>3)  SERVICIOS</t>
  </si>
  <si>
    <t>Líneas móviles de sólo voz</t>
  </si>
  <si>
    <t>Línea móvil de voz y datos GPRS/3G/4G/5G (tarifa plana voz y datos ilimitados)</t>
  </si>
  <si>
    <t>Línea móvil de voz y datos GPRS/3G/4G/5G (tarifa plana voz y datos bolsa compartida)</t>
  </si>
  <si>
    <t>Líneas móviles de sólo datos (línea en bolsa compartida, con aportación 5GB/línea)</t>
  </si>
  <si>
    <t>Líneas datos M2M (incluyen SMS ilimitados por línea)</t>
  </si>
  <si>
    <t>Direcciones IP fijas en línea de móvil de datos</t>
  </si>
  <si>
    <t>Servicio multidispositivo SIM</t>
  </si>
  <si>
    <t>Canales primario 30</t>
  </si>
  <si>
    <t>e-sim</t>
  </si>
  <si>
    <t>Servicio de Lone Worker (Hombre muerto)</t>
  </si>
  <si>
    <t>APN Privado</t>
  </si>
  <si>
    <r>
      <t>Llamadas RPV (Red Privada Virtual)</t>
    </r>
    <r>
      <rPr>
        <sz val="11"/>
        <color indexed="8"/>
        <rFont val="Arial"/>
        <family val="2"/>
      </rPr>
      <t xml:space="preserve"> </t>
    </r>
  </si>
  <si>
    <t xml:space="preserve">Llamadas MISMO OPERADOR </t>
  </si>
  <si>
    <t>Llamadas A OTROS OPERADORES</t>
  </si>
  <si>
    <t>N.LLAMADAS</t>
  </si>
  <si>
    <t>N.MINUTOS</t>
  </si>
  <si>
    <t>PVP / MIN. (Tarifa Base)</t>
  </si>
  <si>
    <t>Número de años</t>
  </si>
  <si>
    <t>SUBTOTAL 1(2 AÑOS):</t>
  </si>
  <si>
    <t xml:space="preserve">TOTAL 2 AÑOS </t>
  </si>
  <si>
    <t>TOTAL 2 AÑOS</t>
  </si>
  <si>
    <t>SUBTOTAL 2 (2 AÑOS):</t>
  </si>
  <si>
    <t>SUBTOTAL 3 (2 AÑOS):</t>
  </si>
  <si>
    <t>4.- IMPORTE SUMINISTRO DE TERMINALES</t>
  </si>
  <si>
    <t>SMS Masivo</t>
  </si>
  <si>
    <t>N.SMS</t>
  </si>
  <si>
    <t>PVP / SMS (Tarifa Base)</t>
  </si>
  <si>
    <t>Servicio SMS Masivo (sin acuse de recibo)</t>
  </si>
  <si>
    <t>Servicio SMS Masivo (con acuse de recibo)</t>
  </si>
  <si>
    <t>PVP Serv.Mes (Tarifa Base)</t>
  </si>
  <si>
    <t>TOTAL Mes</t>
  </si>
  <si>
    <t>SUBTOTAL 4 (2 AÑOS):</t>
  </si>
  <si>
    <t>TOTAL PROPUESTA ECONÓMICA (SUB. 1+SUB. 2+SUB. 3+SUB. 4)</t>
  </si>
  <si>
    <t>INICIO CONTRATO (15.000€)</t>
  </si>
  <si>
    <t>AÑOS POSTERIORES(3.000€/año)</t>
  </si>
  <si>
    <t>TOTAL IMPORTE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</si>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</sst>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\€"/>
    <numFmt numFmtId="165" formatCode="#,##0.0000\ _€"/>
    <numFmt numFmtId="166" formatCode="#,##0.0000\ \€"/>
    <numFmt numFmtId="167" formatCode="#,##0.00\ _€"/>
    <numFmt numFmtId="168" formatCode="#,##0.0000\ &quot;€&quot;"/>
    <numFmt numFmtId="169" formatCode="#,##0.00\ &quot;€&quot;"/>
  </numFmts>
  <fonts count="19" x14ac:knownFonts="1">
    <font>
      <sz val="11"/>
      <color theme="1"/>
      <name val="Aptos Narrow"/>
      <family val="2"/>
      <scheme val="minor"/>
    </font>
    <font>
      <b/>
      <sz val="18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b/>
      <u/>
      <sz val="16"/>
      <color indexed="9"/>
      <name val="Arial"/>
      <family val="2"/>
    </font>
    <font>
      <sz val="14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rgb="FFFF0000"/>
      <name val="Arial"/>
      <family val="2"/>
    </font>
    <font>
      <b/>
      <i/>
      <sz val="11"/>
      <name val="Arial"/>
      <family val="2"/>
    </font>
    <font>
      <b/>
      <i/>
      <sz val="9"/>
      <color theme="1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5" xfId="0" applyBorder="1"/>
    <xf numFmtId="0" fontId="3" fillId="0" borderId="4" xfId="0" applyFont="1" applyBorder="1"/>
    <xf numFmtId="0" fontId="3" fillId="0" borderId="0" xfId="0" applyFont="1"/>
    <xf numFmtId="0" fontId="4" fillId="0" borderId="0" xfId="0" applyFont="1" applyAlignment="1">
      <alignment horizontal="center" wrapText="1"/>
    </xf>
    <xf numFmtId="0" fontId="3" fillId="0" borderId="5" xfId="0" applyFont="1" applyBorder="1"/>
    <xf numFmtId="0" fontId="5" fillId="0" borderId="4" xfId="0" applyFont="1" applyBorder="1"/>
    <xf numFmtId="0" fontId="5" fillId="0" borderId="0" xfId="0" applyFont="1"/>
    <xf numFmtId="164" fontId="7" fillId="0" borderId="0" xfId="0" applyNumberFormat="1" applyFont="1" applyAlignment="1">
      <alignment horizontal="center"/>
    </xf>
    <xf numFmtId="0" fontId="5" fillId="0" borderId="5" xfId="0" applyFont="1" applyBorder="1"/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164" fontId="9" fillId="0" borderId="14" xfId="0" applyNumberFormat="1" applyFont="1" applyBorder="1" applyAlignment="1">
      <alignment horizontal="center" vertical="center" wrapText="1"/>
    </xf>
    <xf numFmtId="164" fontId="9" fillId="0" borderId="15" xfId="0" applyNumberFormat="1" applyFont="1" applyBorder="1" applyAlignment="1">
      <alignment horizontal="center" vertical="center" wrapText="1"/>
    </xf>
    <xf numFmtId="164" fontId="9" fillId="0" borderId="16" xfId="0" applyNumberFormat="1" applyFont="1" applyBorder="1" applyAlignment="1">
      <alignment horizontal="center" vertical="center" wrapText="1"/>
    </xf>
    <xf numFmtId="164" fontId="9" fillId="0" borderId="17" xfId="0" applyNumberFormat="1" applyFont="1" applyBorder="1" applyAlignment="1">
      <alignment horizontal="center" vertical="center" wrapText="1"/>
    </xf>
    <xf numFmtId="164" fontId="9" fillId="0" borderId="18" xfId="0" applyNumberFormat="1" applyFont="1" applyBorder="1" applyAlignment="1">
      <alignment horizontal="center" vertical="center" wrapText="1"/>
    </xf>
    <xf numFmtId="164" fontId="9" fillId="0" borderId="19" xfId="0" applyNumberFormat="1" applyFont="1" applyBorder="1" applyAlignment="1">
      <alignment horizontal="center" vertical="center" wrapText="1"/>
    </xf>
    <xf numFmtId="164" fontId="9" fillId="0" borderId="20" xfId="0" applyNumberFormat="1" applyFont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10" fillId="0" borderId="21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center" vertical="center"/>
    </xf>
    <xf numFmtId="165" fontId="10" fillId="4" borderId="23" xfId="0" applyNumberFormat="1" applyFont="1" applyFill="1" applyBorder="1" applyAlignment="1" applyProtection="1">
      <alignment horizontal="center" vertical="center"/>
      <protection locked="0"/>
    </xf>
    <xf numFmtId="10" fontId="10" fillId="4" borderId="24" xfId="0" applyNumberFormat="1" applyFont="1" applyFill="1" applyBorder="1" applyAlignment="1" applyProtection="1">
      <alignment horizontal="center" vertical="center"/>
      <protection locked="0"/>
    </xf>
    <xf numFmtId="165" fontId="10" fillId="4" borderId="25" xfId="0" applyNumberFormat="1" applyFont="1" applyFill="1" applyBorder="1" applyAlignment="1">
      <alignment horizontal="center" vertical="center"/>
    </xf>
    <xf numFmtId="166" fontId="10" fillId="0" borderId="22" xfId="0" applyNumberFormat="1" applyFont="1" applyBorder="1" applyAlignment="1">
      <alignment horizontal="center" vertical="center"/>
    </xf>
    <xf numFmtId="166" fontId="10" fillId="0" borderId="0" xfId="0" applyNumberFormat="1" applyFont="1" applyAlignment="1">
      <alignment horizontal="center" vertical="center"/>
    </xf>
    <xf numFmtId="0" fontId="0" fillId="0" borderId="5" xfId="0" applyBorder="1" applyAlignment="1">
      <alignment vertical="center"/>
    </xf>
    <xf numFmtId="0" fontId="11" fillId="0" borderId="26" xfId="0" applyFont="1" applyBorder="1" applyAlignment="1">
      <alignment horizontal="left" vertical="center" wrapText="1"/>
    </xf>
    <xf numFmtId="0" fontId="11" fillId="0" borderId="27" xfId="0" applyFont="1" applyBorder="1" applyAlignment="1">
      <alignment horizontal="center" vertical="center"/>
    </xf>
    <xf numFmtId="165" fontId="10" fillId="4" borderId="28" xfId="0" applyNumberFormat="1" applyFont="1" applyFill="1" applyBorder="1" applyAlignment="1" applyProtection="1">
      <alignment horizontal="center" vertical="center"/>
      <protection locked="0"/>
    </xf>
    <xf numFmtId="10" fontId="10" fillId="4" borderId="29" xfId="0" applyNumberFormat="1" applyFont="1" applyFill="1" applyBorder="1" applyAlignment="1" applyProtection="1">
      <alignment horizontal="center" vertical="center"/>
      <protection locked="0"/>
    </xf>
    <xf numFmtId="165" fontId="10" fillId="4" borderId="30" xfId="0" applyNumberFormat="1" applyFont="1" applyFill="1" applyBorder="1" applyAlignment="1">
      <alignment horizontal="center" vertical="center"/>
    </xf>
    <xf numFmtId="166" fontId="10" fillId="0" borderId="27" xfId="0" applyNumberFormat="1" applyFont="1" applyBorder="1" applyAlignment="1">
      <alignment horizontal="center" vertical="center"/>
    </xf>
    <xf numFmtId="0" fontId="11" fillId="0" borderId="31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center" vertical="center"/>
    </xf>
    <xf numFmtId="165" fontId="10" fillId="4" borderId="32" xfId="0" applyNumberFormat="1" applyFont="1" applyFill="1" applyBorder="1" applyAlignment="1" applyProtection="1">
      <alignment horizontal="center" vertical="center"/>
      <protection locked="0"/>
    </xf>
    <xf numFmtId="10" fontId="10" fillId="4" borderId="33" xfId="0" applyNumberFormat="1" applyFont="1" applyFill="1" applyBorder="1" applyAlignment="1" applyProtection="1">
      <alignment horizontal="center" vertical="center"/>
      <protection locked="0"/>
    </xf>
    <xf numFmtId="165" fontId="10" fillId="4" borderId="34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35" xfId="0" applyFont="1" applyBorder="1" applyAlignment="1">
      <alignment horizontal="left" vertical="center" wrapText="1"/>
    </xf>
    <xf numFmtId="3" fontId="11" fillId="0" borderId="22" xfId="0" applyNumberFormat="1" applyFont="1" applyBorder="1" applyAlignment="1">
      <alignment horizontal="center" vertical="center"/>
    </xf>
    <xf numFmtId="167" fontId="10" fillId="4" borderId="23" xfId="0" applyNumberFormat="1" applyFont="1" applyFill="1" applyBorder="1" applyAlignment="1" applyProtection="1">
      <alignment horizontal="center" vertical="center"/>
      <protection locked="0"/>
    </xf>
    <xf numFmtId="167" fontId="10" fillId="4" borderId="25" xfId="0" applyNumberFormat="1" applyFont="1" applyFill="1" applyBorder="1" applyAlignment="1">
      <alignment horizontal="center" vertical="center"/>
    </xf>
    <xf numFmtId="0" fontId="11" fillId="0" borderId="36" xfId="0" applyFont="1" applyBorder="1" applyAlignment="1">
      <alignment horizontal="left" vertical="center" wrapText="1"/>
    </xf>
    <xf numFmtId="3" fontId="11" fillId="0" borderId="27" xfId="0" applyNumberFormat="1" applyFont="1" applyBorder="1" applyAlignment="1">
      <alignment horizontal="center" vertical="center"/>
    </xf>
    <xf numFmtId="167" fontId="10" fillId="4" borderId="28" xfId="0" applyNumberFormat="1" applyFont="1" applyFill="1" applyBorder="1" applyAlignment="1" applyProtection="1">
      <alignment horizontal="center" vertical="center"/>
      <protection locked="0"/>
    </xf>
    <xf numFmtId="10" fontId="10" fillId="4" borderId="37" xfId="0" applyNumberFormat="1" applyFont="1" applyFill="1" applyBorder="1" applyAlignment="1" applyProtection="1">
      <alignment horizontal="center" vertical="center"/>
      <protection locked="0"/>
    </xf>
    <xf numFmtId="167" fontId="10" fillId="4" borderId="30" xfId="0" applyNumberFormat="1" applyFont="1" applyFill="1" applyBorder="1" applyAlignment="1">
      <alignment horizontal="center" vertical="center"/>
    </xf>
    <xf numFmtId="0" fontId="11" fillId="0" borderId="39" xfId="0" applyFont="1" applyBorder="1" applyAlignment="1">
      <alignment horizontal="left" vertical="center" wrapText="1"/>
    </xf>
    <xf numFmtId="3" fontId="11" fillId="0" borderId="31" xfId="0" applyNumberFormat="1" applyFont="1" applyBorder="1" applyAlignment="1">
      <alignment horizontal="center" vertical="center"/>
    </xf>
    <xf numFmtId="167" fontId="10" fillId="4" borderId="32" xfId="0" applyNumberFormat="1" applyFont="1" applyFill="1" applyBorder="1" applyAlignment="1" applyProtection="1">
      <alignment horizontal="center" vertical="center"/>
      <protection locked="0"/>
    </xf>
    <xf numFmtId="167" fontId="10" fillId="4" borderId="34" xfId="0" applyNumberFormat="1" applyFont="1" applyFill="1" applyBorder="1" applyAlignment="1">
      <alignment horizontal="center" vertical="center"/>
    </xf>
    <xf numFmtId="0" fontId="10" fillId="0" borderId="0" xfId="0" applyFont="1"/>
    <xf numFmtId="0" fontId="15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vertical="center"/>
    </xf>
    <xf numFmtId="0" fontId="10" fillId="0" borderId="4" xfId="0" applyFont="1" applyBorder="1"/>
    <xf numFmtId="166" fontId="10" fillId="0" borderId="0" xfId="0" applyNumberFormat="1" applyFont="1" applyAlignment="1">
      <alignment horizontal="center"/>
    </xf>
    <xf numFmtId="168" fontId="10" fillId="0" borderId="0" xfId="0" applyNumberFormat="1" applyFont="1" applyAlignment="1">
      <alignment vertical="center"/>
    </xf>
    <xf numFmtId="0" fontId="10" fillId="0" borderId="5" xfId="0" applyFont="1" applyBorder="1"/>
    <xf numFmtId="164" fontId="8" fillId="0" borderId="0" xfId="0" applyNumberFormat="1" applyFont="1" applyAlignment="1">
      <alignment horizontal="center" vertical="center"/>
    </xf>
    <xf numFmtId="0" fontId="9" fillId="5" borderId="4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3" fontId="10" fillId="0" borderId="0" xfId="0" applyNumberFormat="1" applyFont="1"/>
    <xf numFmtId="0" fontId="0" fillId="0" borderId="0" xfId="0" applyAlignment="1">
      <alignment horizontal="left"/>
    </xf>
    <xf numFmtId="0" fontId="11" fillId="0" borderId="38" xfId="0" applyFont="1" applyBorder="1" applyAlignment="1">
      <alignment horizontal="center" vertical="center"/>
    </xf>
    <xf numFmtId="165" fontId="10" fillId="4" borderId="4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9" fillId="0" borderId="42" xfId="0" applyFont="1" applyBorder="1" applyAlignment="1">
      <alignment horizontal="left" vertical="center" wrapText="1"/>
    </xf>
    <xf numFmtId="0" fontId="9" fillId="0" borderId="42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18" fillId="0" borderId="9" xfId="0" applyFont="1" applyBorder="1" applyAlignment="1">
      <alignment horizontal="left" vertical="center" wrapText="1"/>
    </xf>
    <xf numFmtId="166" fontId="10" fillId="6" borderId="20" xfId="0" applyNumberFormat="1" applyFont="1" applyFill="1" applyBorder="1" applyAlignment="1">
      <alignment horizontal="center" vertical="center"/>
    </xf>
    <xf numFmtId="164" fontId="10" fillId="6" borderId="20" xfId="0" applyNumberFormat="1" applyFont="1" applyFill="1" applyBorder="1" applyAlignment="1">
      <alignment horizontal="center" vertical="center"/>
    </xf>
    <xf numFmtId="169" fontId="16" fillId="7" borderId="40" xfId="0" applyNumberFormat="1" applyFont="1" applyFill="1" applyBorder="1" applyAlignment="1">
      <alignment horizontal="right" vertical="center"/>
    </xf>
    <xf numFmtId="3" fontId="11" fillId="0" borderId="20" xfId="0" applyNumberFormat="1" applyFont="1" applyBorder="1" applyAlignment="1">
      <alignment horizontal="center" vertical="center"/>
    </xf>
    <xf numFmtId="164" fontId="10" fillId="6" borderId="13" xfId="0" applyNumberFormat="1" applyFont="1" applyFill="1" applyBorder="1" applyAlignment="1">
      <alignment horizontal="center" vertical="center"/>
    </xf>
    <xf numFmtId="166" fontId="10" fillId="0" borderId="31" xfId="0" applyNumberFormat="1" applyFont="1" applyBorder="1" applyAlignment="1">
      <alignment horizontal="center" vertical="center"/>
    </xf>
    <xf numFmtId="166" fontId="10" fillId="6" borderId="44" xfId="0" applyNumberFormat="1" applyFont="1" applyFill="1" applyBorder="1" applyAlignment="1">
      <alignment horizontal="center" vertical="center"/>
    </xf>
    <xf numFmtId="0" fontId="11" fillId="0" borderId="43" xfId="0" applyFont="1" applyBorder="1"/>
    <xf numFmtId="0" fontId="11" fillId="0" borderId="13" xfId="0" applyFont="1" applyBorder="1" applyAlignment="1">
      <alignment horizontal="left"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right" vertical="center"/>
    </xf>
    <xf numFmtId="167" fontId="10" fillId="4" borderId="3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6" fillId="3" borderId="9" xfId="0" applyFont="1" applyFill="1" applyBorder="1" applyAlignment="1">
      <alignment horizontal="left" wrapText="1"/>
    </xf>
    <xf numFmtId="0" fontId="6" fillId="3" borderId="10" xfId="0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left" wrapText="1"/>
    </xf>
    <xf numFmtId="0" fontId="9" fillId="0" borderId="0" xfId="0" applyFont="1" applyAlignment="1">
      <alignment horizontal="right" vertical="center"/>
    </xf>
    <xf numFmtId="0" fontId="9" fillId="0" borderId="5" xfId="0" applyFont="1" applyBorder="1" applyAlignment="1">
      <alignment horizontal="right" vertical="center"/>
    </xf>
    <xf numFmtId="0" fontId="14" fillId="7" borderId="0" xfId="0" applyFont="1" applyFill="1" applyAlignment="1">
      <alignment horizontal="center" vertical="center" wrapText="1"/>
    </xf>
    <xf numFmtId="0" fontId="14" fillId="7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37</xdr:row>
      <xdr:rowOff>0</xdr:rowOff>
    </xdr:from>
    <xdr:to>
      <xdr:col>10</xdr:col>
      <xdr:colOff>0</xdr:colOff>
      <xdr:row>37</xdr:row>
      <xdr:rowOff>0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C1567C84-8AD7-4E2D-90F4-B6F94C2C1112}"/>
            </a:ext>
          </a:extLst>
        </xdr:cNvPr>
        <xdr:cNvSpPr txBox="1">
          <a:spLocks noChangeArrowheads="1"/>
        </xdr:cNvSpPr>
      </xdr:nvSpPr>
      <xdr:spPr bwMode="auto">
        <a:xfrm>
          <a:off x="8543925" y="858202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50292" rIns="54864" bIns="0" anchor="t" upright="1"/>
        <a:lstStyle/>
        <a:p>
          <a:pPr algn="ctr" rtl="0">
            <a:defRPr sz="1000"/>
          </a:pPr>
          <a:r>
            <a:rPr lang="es-ES" sz="2600" b="1" i="0" u="none" strike="noStrike" baseline="0">
              <a:solidFill>
                <a:srgbClr val="000000"/>
              </a:solidFill>
              <a:latin typeface="Arial"/>
              <a:cs typeface="Arial"/>
            </a:rPr>
            <a:t>no se disponen datos</a:t>
          </a:r>
          <a:endParaRPr lang="es-ES"/>
        </a:p>
      </xdr:txBody>
    </xdr:sp>
    <xdr:clientData/>
  </xdr:twoCellAnchor>
  <xdr:twoCellAnchor>
    <xdr:from>
      <xdr:col>10</xdr:col>
      <xdr:colOff>0</xdr:colOff>
      <xdr:row>37</xdr:row>
      <xdr:rowOff>0</xdr:rowOff>
    </xdr:from>
    <xdr:to>
      <xdr:col>10</xdr:col>
      <xdr:colOff>0</xdr:colOff>
      <xdr:row>37</xdr:row>
      <xdr:rowOff>0</xdr:rowOff>
    </xdr:to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99F6B3B1-D1D3-425F-8F8E-FE893F2BA47C}"/>
            </a:ext>
          </a:extLst>
        </xdr:cNvPr>
        <xdr:cNvSpPr txBox="1">
          <a:spLocks noChangeArrowheads="1"/>
        </xdr:cNvSpPr>
      </xdr:nvSpPr>
      <xdr:spPr bwMode="auto">
        <a:xfrm>
          <a:off x="8543925" y="858202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0000" mc:Ignorable="a14" a14:legacySpreadsheetColorIndex="10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45720" tIns="36576" rIns="45720" bIns="0" anchor="t" upright="1"/>
        <a:lstStyle/>
        <a:p>
          <a:pPr algn="ctr" rtl="0">
            <a:defRPr sz="1000"/>
          </a:pPr>
          <a:r>
            <a:rPr lang="es-ES" sz="2600" b="1" i="0" u="none" strike="noStrike" baseline="0">
              <a:solidFill>
                <a:srgbClr val="000000"/>
              </a:solidFill>
              <a:latin typeface="Arial"/>
              <a:cs typeface="Arial"/>
            </a:rPr>
            <a:t>no se disponen datos</a:t>
          </a:r>
          <a:endParaRPr lang="es-ES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8F657-91E2-4D58-BE6F-AB3A789CC945}">
  <dimension ref="B1:S41"/>
  <sheetViews>
    <sheetView tabSelected="1" topLeftCell="A10" zoomScaleNormal="100" workbookViewId="0">
      <selection activeCell="G39" sqref="G39"/>
    </sheetView>
  </sheetViews>
  <sheetFormatPr baseColWidth="10" defaultRowHeight="15" x14ac:dyDescent="0.25"/>
  <cols>
    <col min="1" max="1" width="3.5703125" customWidth="1"/>
    <col min="2" max="2" width="4.5703125" customWidth="1"/>
    <col min="3" max="3" width="4.7109375" customWidth="1"/>
    <col min="4" max="4" width="2.7109375" customWidth="1"/>
    <col min="5" max="5" width="2.85546875" customWidth="1"/>
    <col min="6" max="6" width="33.85546875" customWidth="1"/>
    <col min="7" max="7" width="15.28515625" customWidth="1"/>
    <col min="8" max="8" width="16.28515625" customWidth="1"/>
    <col min="11" max="11" width="22.42578125" customWidth="1"/>
    <col min="12" max="12" width="21" customWidth="1"/>
    <col min="13" max="13" width="26.140625" customWidth="1"/>
    <col min="14" max="14" width="24.42578125" customWidth="1"/>
    <col min="15" max="15" width="18.85546875" customWidth="1"/>
    <col min="16" max="16" width="1.28515625" customWidth="1"/>
    <col min="17" max="17" width="5.85546875" customWidth="1"/>
  </cols>
  <sheetData>
    <row r="1" spans="2:19" ht="15.75" thickBot="1" x14ac:dyDescent="0.3"/>
    <row r="2" spans="2:19" x14ac:dyDescent="0.25">
      <c r="C2" s="1"/>
      <c r="D2" s="2"/>
      <c r="E2" s="3"/>
      <c r="F2" s="4"/>
      <c r="G2" s="5"/>
      <c r="H2" s="5"/>
      <c r="I2" s="5"/>
      <c r="J2" s="5"/>
      <c r="K2" s="5"/>
      <c r="L2" s="5"/>
      <c r="M2" s="5"/>
      <c r="N2" s="5"/>
      <c r="O2" s="2"/>
      <c r="P2" s="2"/>
      <c r="Q2" s="6"/>
    </row>
    <row r="3" spans="2:19" ht="26.25" x14ac:dyDescent="0.4">
      <c r="B3" s="96"/>
      <c r="C3" s="7"/>
      <c r="D3" s="8" t="s">
        <v>0</v>
      </c>
      <c r="E3" s="9"/>
      <c r="F3" s="10"/>
      <c r="G3" s="10"/>
      <c r="H3" s="10"/>
      <c r="I3" s="10"/>
      <c r="J3" s="10"/>
      <c r="K3" s="10"/>
      <c r="L3" s="10"/>
      <c r="M3" s="10"/>
      <c r="N3" s="10"/>
      <c r="O3" s="104"/>
      <c r="Q3" s="21"/>
    </row>
    <row r="4" spans="2:19" ht="15.75" thickBot="1" x14ac:dyDescent="0.3">
      <c r="C4" s="11"/>
      <c r="D4" s="12"/>
      <c r="E4" s="13"/>
      <c r="F4" s="14"/>
      <c r="G4" s="15"/>
      <c r="H4" s="15"/>
      <c r="I4" s="15"/>
      <c r="J4" s="15"/>
      <c r="K4" s="15"/>
      <c r="L4" s="15"/>
      <c r="M4" s="15"/>
      <c r="N4" s="15"/>
      <c r="O4" s="12"/>
      <c r="P4" s="12"/>
      <c r="Q4" s="16"/>
    </row>
    <row r="5" spans="2:19" ht="15.75" thickBot="1" x14ac:dyDescent="0.3"/>
    <row r="6" spans="2:19" x14ac:dyDescent="0.25">
      <c r="D6" s="1"/>
      <c r="E6" s="2"/>
      <c r="F6" s="3"/>
      <c r="G6" s="4"/>
      <c r="H6" s="5"/>
      <c r="I6" s="5"/>
      <c r="J6" s="5"/>
      <c r="K6" s="5"/>
      <c r="L6" s="5"/>
      <c r="M6" s="5"/>
      <c r="N6" s="5"/>
      <c r="O6" s="5"/>
      <c r="P6" s="6"/>
    </row>
    <row r="7" spans="2:19" x14ac:dyDescent="0.25">
      <c r="D7" s="17"/>
      <c r="F7" s="18"/>
      <c r="G7" s="19"/>
      <c r="H7" s="20"/>
      <c r="I7" s="20"/>
      <c r="J7" s="20"/>
      <c r="K7" s="20"/>
      <c r="L7" s="20"/>
      <c r="M7" s="20"/>
      <c r="N7" s="20"/>
      <c r="O7" s="20"/>
      <c r="P7" s="21"/>
    </row>
    <row r="8" spans="2:19" ht="20.25" x14ac:dyDescent="0.3">
      <c r="D8" s="22"/>
      <c r="E8" s="23"/>
      <c r="F8" s="119" t="s">
        <v>12</v>
      </c>
      <c r="G8" s="120"/>
      <c r="H8" s="120"/>
      <c r="I8" s="120"/>
      <c r="J8" s="120"/>
      <c r="K8" s="120"/>
      <c r="L8" s="120"/>
      <c r="M8" s="120"/>
      <c r="N8" s="121"/>
      <c r="O8" s="24"/>
      <c r="P8" s="25"/>
      <c r="R8" s="100" t="s">
        <v>31</v>
      </c>
    </row>
    <row r="9" spans="2:19" ht="18" x14ac:dyDescent="0.25">
      <c r="D9" s="26"/>
      <c r="E9" s="27"/>
      <c r="F9" s="122" t="s">
        <v>1</v>
      </c>
      <c r="G9" s="123"/>
      <c r="H9" s="123"/>
      <c r="I9" s="123"/>
      <c r="J9" s="123"/>
      <c r="K9" s="123"/>
      <c r="L9" s="123"/>
      <c r="M9" s="123"/>
      <c r="N9" s="124"/>
      <c r="O9" s="28"/>
      <c r="P9" s="29"/>
      <c r="R9" s="101">
        <v>2</v>
      </c>
      <c r="S9" s="99"/>
    </row>
    <row r="10" spans="2:19" ht="45" x14ac:dyDescent="0.25">
      <c r="D10" s="30"/>
      <c r="E10" s="31"/>
      <c r="F10" s="32" t="s">
        <v>13</v>
      </c>
      <c r="G10" s="33" t="s">
        <v>2</v>
      </c>
      <c r="H10" s="34" t="s">
        <v>3</v>
      </c>
      <c r="I10" s="35" t="s">
        <v>4</v>
      </c>
      <c r="J10" s="36" t="s">
        <v>5</v>
      </c>
      <c r="K10" s="37" t="s">
        <v>6</v>
      </c>
      <c r="L10" s="38" t="s">
        <v>4</v>
      </c>
      <c r="M10" s="39" t="s">
        <v>7</v>
      </c>
      <c r="N10" s="40" t="s">
        <v>33</v>
      </c>
      <c r="O10" s="41"/>
      <c r="P10" s="42"/>
    </row>
    <row r="11" spans="2:19" ht="68.25" customHeight="1" x14ac:dyDescent="0.25">
      <c r="D11" s="43"/>
      <c r="E11" s="44"/>
      <c r="F11" s="45" t="s">
        <v>14</v>
      </c>
      <c r="G11" s="46">
        <v>72</v>
      </c>
      <c r="H11" s="47"/>
      <c r="I11" s="48"/>
      <c r="J11" s="49">
        <f>H11-(H11*I11)</f>
        <v>0</v>
      </c>
      <c r="K11" s="47"/>
      <c r="L11" s="48"/>
      <c r="M11" s="49">
        <f>K11-(K11*L11)</f>
        <v>0</v>
      </c>
      <c r="N11" s="50">
        <f>G11*J11+G11*M11*12*$R$9</f>
        <v>0</v>
      </c>
      <c r="O11" s="51"/>
      <c r="P11" s="52"/>
    </row>
    <row r="12" spans="2:19" ht="58.5" customHeight="1" x14ac:dyDescent="0.25">
      <c r="D12" s="43"/>
      <c r="E12" s="44"/>
      <c r="F12" s="53" t="s">
        <v>15</v>
      </c>
      <c r="G12" s="54">
        <v>7</v>
      </c>
      <c r="H12" s="55"/>
      <c r="I12" s="56"/>
      <c r="J12" s="57">
        <f t="shared" ref="J12:J19" si="0">H12-(H12*I12)</f>
        <v>0</v>
      </c>
      <c r="K12" s="55"/>
      <c r="L12" s="56"/>
      <c r="M12" s="57">
        <f t="shared" ref="M12:M20" si="1">K12-(K12*L12)</f>
        <v>0</v>
      </c>
      <c r="N12" s="58">
        <f>G12*J12+G12*M12*12*$R$9</f>
        <v>0</v>
      </c>
      <c r="O12" s="51"/>
      <c r="P12" s="52"/>
    </row>
    <row r="13" spans="2:19" ht="42.75" x14ac:dyDescent="0.25">
      <c r="D13" s="43"/>
      <c r="E13" s="44"/>
      <c r="F13" s="53" t="s">
        <v>16</v>
      </c>
      <c r="G13" s="54">
        <v>75</v>
      </c>
      <c r="H13" s="55"/>
      <c r="I13" s="56"/>
      <c r="J13" s="57">
        <f t="shared" si="0"/>
        <v>0</v>
      </c>
      <c r="K13" s="55"/>
      <c r="L13" s="56"/>
      <c r="M13" s="57">
        <f t="shared" si="1"/>
        <v>0</v>
      </c>
      <c r="N13" s="58">
        <f t="shared" ref="N13:N19" si="2">G13*J13+G13*M13*12*$R$9</f>
        <v>0</v>
      </c>
      <c r="O13" s="51"/>
      <c r="P13" s="52"/>
    </row>
    <row r="14" spans="2:19" ht="42.75" x14ac:dyDescent="0.25">
      <c r="D14" s="43"/>
      <c r="E14" s="44"/>
      <c r="F14" s="53" t="s">
        <v>17</v>
      </c>
      <c r="G14" s="54">
        <v>144</v>
      </c>
      <c r="H14" s="55"/>
      <c r="I14" s="56"/>
      <c r="J14" s="57">
        <f t="shared" si="0"/>
        <v>0</v>
      </c>
      <c r="K14" s="55"/>
      <c r="L14" s="56"/>
      <c r="M14" s="57">
        <f t="shared" si="1"/>
        <v>0</v>
      </c>
      <c r="N14" s="58">
        <f t="shared" si="2"/>
        <v>0</v>
      </c>
      <c r="O14" s="51"/>
      <c r="P14" s="52"/>
    </row>
    <row r="15" spans="2:19" ht="28.5" x14ac:dyDescent="0.25">
      <c r="D15" s="43"/>
      <c r="E15" s="44"/>
      <c r="F15" s="53" t="s">
        <v>18</v>
      </c>
      <c r="G15" s="54">
        <v>1294</v>
      </c>
      <c r="H15" s="55"/>
      <c r="I15" s="56"/>
      <c r="J15" s="57">
        <f>H15-(H15*I15)</f>
        <v>0</v>
      </c>
      <c r="K15" s="55"/>
      <c r="L15" s="56"/>
      <c r="M15" s="57">
        <f>K15-(K15*L15)</f>
        <v>0</v>
      </c>
      <c r="N15" s="58">
        <f t="shared" si="2"/>
        <v>0</v>
      </c>
      <c r="O15" s="51"/>
      <c r="P15" s="52"/>
    </row>
    <row r="16" spans="2:19" ht="28.5" x14ac:dyDescent="0.25">
      <c r="D16" s="43"/>
      <c r="E16" s="44"/>
      <c r="F16" s="53" t="s">
        <v>19</v>
      </c>
      <c r="G16" s="54">
        <v>15</v>
      </c>
      <c r="H16" s="55"/>
      <c r="I16" s="56"/>
      <c r="J16" s="57">
        <f t="shared" si="0"/>
        <v>0</v>
      </c>
      <c r="K16" s="55"/>
      <c r="L16" s="56"/>
      <c r="M16" s="57">
        <f t="shared" si="1"/>
        <v>0</v>
      </c>
      <c r="N16" s="58">
        <f t="shared" si="2"/>
        <v>0</v>
      </c>
      <c r="O16" s="51"/>
      <c r="P16" s="52"/>
    </row>
    <row r="17" spans="4:16" x14ac:dyDescent="0.25">
      <c r="D17" s="43"/>
      <c r="E17" s="44"/>
      <c r="F17" s="59" t="s">
        <v>20</v>
      </c>
      <c r="G17" s="60">
        <v>22</v>
      </c>
      <c r="H17" s="98"/>
      <c r="I17" s="77"/>
      <c r="J17" s="57">
        <f t="shared" si="0"/>
        <v>0</v>
      </c>
      <c r="K17" s="98"/>
      <c r="L17" s="77"/>
      <c r="M17" s="57">
        <f t="shared" si="1"/>
        <v>0</v>
      </c>
      <c r="N17" s="58">
        <f t="shared" si="2"/>
        <v>0</v>
      </c>
      <c r="O17" s="51"/>
      <c r="P17" s="52"/>
    </row>
    <row r="18" spans="4:16" x14ac:dyDescent="0.25">
      <c r="D18" s="43"/>
      <c r="E18" s="44"/>
      <c r="F18" s="53" t="s">
        <v>22</v>
      </c>
      <c r="G18" s="97">
        <v>1</v>
      </c>
      <c r="H18" s="98"/>
      <c r="I18" s="77"/>
      <c r="J18" s="57">
        <f t="shared" si="0"/>
        <v>0</v>
      </c>
      <c r="K18" s="98"/>
      <c r="L18" s="77"/>
      <c r="M18" s="57">
        <f t="shared" si="1"/>
        <v>0</v>
      </c>
      <c r="N18" s="58">
        <f t="shared" si="2"/>
        <v>0</v>
      </c>
      <c r="O18" s="51"/>
      <c r="P18" s="52"/>
    </row>
    <row r="19" spans="4:16" x14ac:dyDescent="0.25">
      <c r="D19" s="43"/>
      <c r="E19" s="44"/>
      <c r="F19" s="113" t="s">
        <v>23</v>
      </c>
      <c r="G19" s="97">
        <v>40</v>
      </c>
      <c r="H19" s="98"/>
      <c r="I19" s="77"/>
      <c r="J19" s="57">
        <f t="shared" si="0"/>
        <v>0</v>
      </c>
      <c r="K19" s="98"/>
      <c r="L19" s="77"/>
      <c r="M19" s="57">
        <f t="shared" si="1"/>
        <v>0</v>
      </c>
      <c r="N19" s="58">
        <f t="shared" si="2"/>
        <v>0</v>
      </c>
      <c r="O19" s="51"/>
      <c r="P19" s="52"/>
    </row>
    <row r="20" spans="4:16" x14ac:dyDescent="0.25">
      <c r="D20" s="43"/>
      <c r="E20" s="44"/>
      <c r="F20" s="114" t="s">
        <v>24</v>
      </c>
      <c r="G20" s="60">
        <v>1</v>
      </c>
      <c r="H20" s="61"/>
      <c r="I20" s="62"/>
      <c r="J20" s="63">
        <f>H20-(H20*I20)</f>
        <v>0</v>
      </c>
      <c r="K20" s="61"/>
      <c r="L20" s="62"/>
      <c r="M20" s="63">
        <f t="shared" si="1"/>
        <v>0</v>
      </c>
      <c r="N20" s="58">
        <f>G20*J20+G20*M20*12*$R$9</f>
        <v>0</v>
      </c>
      <c r="O20" s="51"/>
      <c r="P20" s="52"/>
    </row>
    <row r="21" spans="4:16" x14ac:dyDescent="0.25">
      <c r="D21" s="43"/>
      <c r="E21" s="44"/>
      <c r="F21" s="115"/>
      <c r="G21" s="64"/>
      <c r="H21" s="65"/>
      <c r="I21" s="51"/>
      <c r="J21" s="65"/>
      <c r="K21" s="65"/>
      <c r="L21" s="125" t="s">
        <v>32</v>
      </c>
      <c r="M21" s="125"/>
      <c r="N21" s="106">
        <f>SUM(N11:N20)</f>
        <v>0</v>
      </c>
      <c r="O21" s="51"/>
      <c r="P21" s="52"/>
    </row>
    <row r="22" spans="4:16" x14ac:dyDescent="0.25">
      <c r="D22" s="43"/>
      <c r="E22" s="44"/>
      <c r="F22" s="116"/>
      <c r="G22" s="64"/>
      <c r="H22" s="65"/>
      <c r="I22" s="51"/>
      <c r="J22" s="65"/>
      <c r="K22" s="65"/>
      <c r="L22" s="66"/>
      <c r="M22" s="66"/>
      <c r="N22" s="51"/>
      <c r="O22" s="51"/>
      <c r="P22" s="52"/>
    </row>
    <row r="23" spans="4:16" ht="30" x14ac:dyDescent="0.25">
      <c r="D23" s="43"/>
      <c r="E23" s="44"/>
      <c r="F23" s="67" t="s">
        <v>21</v>
      </c>
      <c r="G23" s="68" t="s">
        <v>28</v>
      </c>
      <c r="H23" s="34" t="s">
        <v>8</v>
      </c>
      <c r="I23" s="35" t="s">
        <v>4</v>
      </c>
      <c r="J23" s="36" t="s">
        <v>9</v>
      </c>
      <c r="K23" s="34" t="s">
        <v>29</v>
      </c>
      <c r="L23" s="40" t="s">
        <v>30</v>
      </c>
      <c r="M23" s="40" t="s">
        <v>4</v>
      </c>
      <c r="N23" s="40" t="s">
        <v>7</v>
      </c>
      <c r="O23" s="40" t="s">
        <v>34</v>
      </c>
      <c r="P23" s="52"/>
    </row>
    <row r="24" spans="4:16" ht="28.5" x14ac:dyDescent="0.25">
      <c r="D24" s="43"/>
      <c r="E24" s="44"/>
      <c r="F24" s="70" t="s">
        <v>25</v>
      </c>
      <c r="G24" s="71">
        <v>750</v>
      </c>
      <c r="H24" s="72"/>
      <c r="I24" s="48"/>
      <c r="J24" s="73">
        <f>H24-(H24*I24)</f>
        <v>0</v>
      </c>
      <c r="K24" s="71">
        <v>1800</v>
      </c>
      <c r="L24" s="47"/>
      <c r="M24" s="48"/>
      <c r="N24" s="49">
        <f>L24-(L24*M24)</f>
        <v>0</v>
      </c>
      <c r="O24" s="58">
        <f>(G24*J24+K24*N24)*12*$R$9</f>
        <v>0</v>
      </c>
      <c r="P24" s="52"/>
    </row>
    <row r="25" spans="4:16" x14ac:dyDescent="0.25">
      <c r="D25" s="43"/>
      <c r="E25" s="44"/>
      <c r="F25" s="74" t="s">
        <v>26</v>
      </c>
      <c r="G25" s="75">
        <v>200</v>
      </c>
      <c r="H25" s="76"/>
      <c r="I25" s="77"/>
      <c r="J25" s="78">
        <f>H25-(H25*I25)</f>
        <v>0</v>
      </c>
      <c r="K25" s="71">
        <v>451</v>
      </c>
      <c r="L25" s="55"/>
      <c r="M25" s="56"/>
      <c r="N25" s="57">
        <f t="shared" ref="N25:N26" si="3">L25-(L25*M25)</f>
        <v>0</v>
      </c>
      <c r="O25" s="58">
        <f t="shared" ref="O25:O26" si="4">(G25*J25+K25*N25)*12*$R$9</f>
        <v>0</v>
      </c>
      <c r="P25" s="52"/>
    </row>
    <row r="26" spans="4:16" ht="28.5" x14ac:dyDescent="0.25">
      <c r="D26" s="43"/>
      <c r="E26" s="44"/>
      <c r="F26" s="79" t="s">
        <v>27</v>
      </c>
      <c r="G26" s="80">
        <v>479</v>
      </c>
      <c r="H26" s="81"/>
      <c r="I26" s="62"/>
      <c r="J26" s="82">
        <f>H26-(H26*I26)</f>
        <v>0</v>
      </c>
      <c r="K26" s="109">
        <v>1082</v>
      </c>
      <c r="L26" s="61"/>
      <c r="M26" s="62"/>
      <c r="N26" s="63">
        <f t="shared" si="3"/>
        <v>0</v>
      </c>
      <c r="O26" s="58">
        <f t="shared" si="4"/>
        <v>0</v>
      </c>
      <c r="P26" s="52"/>
    </row>
    <row r="27" spans="4:16" x14ac:dyDescent="0.25">
      <c r="D27" s="43"/>
      <c r="E27" s="83"/>
      <c r="F27" s="84"/>
      <c r="G27" s="64"/>
      <c r="H27" s="65"/>
      <c r="I27" s="51"/>
      <c r="J27" s="65"/>
      <c r="K27" s="65"/>
      <c r="L27" s="65"/>
      <c r="N27" s="66" t="s">
        <v>35</v>
      </c>
      <c r="O27" s="107">
        <f>SUM(O24:O26)</f>
        <v>0</v>
      </c>
      <c r="P27" s="52"/>
    </row>
    <row r="28" spans="4:16" x14ac:dyDescent="0.25">
      <c r="D28" s="85"/>
      <c r="E28" s="83"/>
      <c r="G28" s="64"/>
      <c r="H28" s="51"/>
      <c r="I28" s="51"/>
      <c r="J28" s="51"/>
      <c r="K28" s="51"/>
      <c r="L28" s="69"/>
      <c r="M28" s="69"/>
      <c r="N28" s="51"/>
      <c r="O28" s="51"/>
      <c r="P28" s="87"/>
    </row>
    <row r="29" spans="4:16" ht="30" x14ac:dyDescent="0.25">
      <c r="D29" s="88"/>
      <c r="E29" s="83"/>
      <c r="F29" s="67" t="s">
        <v>38</v>
      </c>
      <c r="G29" s="68"/>
      <c r="H29" s="34" t="s">
        <v>43</v>
      </c>
      <c r="I29" s="35" t="s">
        <v>4</v>
      </c>
      <c r="J29" s="36" t="s">
        <v>44</v>
      </c>
      <c r="K29" s="34" t="s">
        <v>39</v>
      </c>
      <c r="L29" s="40" t="s">
        <v>40</v>
      </c>
      <c r="M29" s="40" t="s">
        <v>4</v>
      </c>
      <c r="N29" s="40" t="s">
        <v>7</v>
      </c>
      <c r="O29" s="40" t="s">
        <v>34</v>
      </c>
      <c r="P29" s="91"/>
    </row>
    <row r="30" spans="4:16" ht="28.5" x14ac:dyDescent="0.25">
      <c r="D30" s="88"/>
      <c r="E30" s="83"/>
      <c r="F30" s="70" t="s">
        <v>41</v>
      </c>
      <c r="G30" s="71">
        <v>1</v>
      </c>
      <c r="H30" s="72"/>
      <c r="I30" s="48"/>
      <c r="J30" s="73">
        <f>H30-(H30*I30)</f>
        <v>0</v>
      </c>
      <c r="K30" s="71">
        <v>1000</v>
      </c>
      <c r="L30" s="47"/>
      <c r="M30" s="48"/>
      <c r="N30" s="49">
        <f>L30-(L30*M30)</f>
        <v>0</v>
      </c>
      <c r="O30" s="58">
        <f>(G30*J30+K30*N30)*12*$R$9</f>
        <v>0</v>
      </c>
      <c r="P30" s="91"/>
    </row>
    <row r="31" spans="4:16" ht="28.5" x14ac:dyDescent="0.25">
      <c r="D31" s="88"/>
      <c r="E31" s="83"/>
      <c r="F31" s="79" t="s">
        <v>42</v>
      </c>
      <c r="G31" s="80">
        <v>1</v>
      </c>
      <c r="H31" s="81"/>
      <c r="I31" s="62"/>
      <c r="J31" s="82">
        <f>H31-(H31*I31)</f>
        <v>0</v>
      </c>
      <c r="K31" s="109">
        <v>1000</v>
      </c>
      <c r="L31" s="61"/>
      <c r="M31" s="62"/>
      <c r="N31" s="63">
        <f>L31-(L31*M31)</f>
        <v>0</v>
      </c>
      <c r="O31" s="111">
        <f t="shared" ref="O31" si="5">(G31*J31+K31*N31)*12*$R$9</f>
        <v>0</v>
      </c>
      <c r="P31" s="91"/>
    </row>
    <row r="32" spans="4:16" ht="16.5" customHeight="1" x14ac:dyDescent="0.25">
      <c r="D32" s="17"/>
      <c r="F32" s="84"/>
      <c r="G32" s="64"/>
      <c r="H32" s="65"/>
      <c r="I32" s="51"/>
      <c r="J32" s="65"/>
      <c r="K32" s="65"/>
      <c r="L32" s="65"/>
      <c r="N32" s="66" t="s">
        <v>36</v>
      </c>
      <c r="O32" s="110">
        <f>SUM(O30:O31)</f>
        <v>0</v>
      </c>
      <c r="P32" s="21"/>
    </row>
    <row r="33" spans="4:16" x14ac:dyDescent="0.25">
      <c r="D33" s="17"/>
      <c r="F33" s="86"/>
      <c r="G33" s="89"/>
      <c r="H33" s="89"/>
      <c r="I33" s="89"/>
      <c r="J33" s="83"/>
      <c r="K33" s="83"/>
      <c r="L33" s="66"/>
      <c r="M33" s="66"/>
      <c r="N33" s="90"/>
      <c r="O33" s="83"/>
      <c r="P33" s="21"/>
    </row>
    <row r="34" spans="4:16" ht="15.75" thickBot="1" x14ac:dyDescent="0.3">
      <c r="D34" s="17"/>
      <c r="F34" s="86"/>
      <c r="G34" s="89"/>
      <c r="H34" s="89"/>
      <c r="I34" s="89"/>
      <c r="J34" s="83"/>
      <c r="K34" s="83"/>
      <c r="L34" s="66"/>
      <c r="M34" s="66"/>
      <c r="N34" s="92"/>
      <c r="O34" s="83"/>
      <c r="P34" s="21"/>
    </row>
    <row r="35" spans="4:16" ht="15.75" thickBot="1" x14ac:dyDescent="0.3">
      <c r="D35" s="17"/>
      <c r="F35" s="86"/>
      <c r="G35" s="89"/>
      <c r="H35" s="89"/>
      <c r="I35" s="89"/>
      <c r="J35" s="125" t="s">
        <v>10</v>
      </c>
      <c r="K35" s="125"/>
      <c r="L35" s="125"/>
      <c r="M35" s="126"/>
      <c r="N35" s="93">
        <f>R9</f>
        <v>2</v>
      </c>
      <c r="O35" s="83"/>
      <c r="P35" s="21"/>
    </row>
    <row r="36" spans="4:16" ht="15.75" thickBot="1" x14ac:dyDescent="0.3">
      <c r="D36" s="17"/>
      <c r="G36" s="89"/>
      <c r="H36" s="89"/>
      <c r="I36" s="89"/>
      <c r="J36" s="83"/>
      <c r="K36" s="83"/>
      <c r="L36" s="83"/>
      <c r="M36" s="95"/>
      <c r="N36" s="83"/>
      <c r="O36" s="83"/>
      <c r="P36" s="21"/>
    </row>
    <row r="37" spans="4:16" ht="16.5" thickBot="1" x14ac:dyDescent="0.3">
      <c r="D37" s="17"/>
      <c r="F37" s="18"/>
      <c r="G37" s="19"/>
      <c r="H37" s="20"/>
      <c r="I37" s="20"/>
      <c r="J37" s="20"/>
      <c r="K37" s="127" t="s">
        <v>46</v>
      </c>
      <c r="L37" s="127"/>
      <c r="M37" s="128"/>
      <c r="N37" s="108">
        <f>SUM(N11:N20)+SUM(O24:O26) +SUM(H39:H40)+SUM(O30:O31)</f>
        <v>0</v>
      </c>
      <c r="O37" s="20"/>
      <c r="P37" s="21"/>
    </row>
    <row r="38" spans="4:16" ht="30" x14ac:dyDescent="0.25">
      <c r="D38" s="17"/>
      <c r="F38" s="102" t="s">
        <v>37</v>
      </c>
      <c r="G38" s="103" t="s">
        <v>49</v>
      </c>
      <c r="H38" s="40" t="s">
        <v>50</v>
      </c>
      <c r="I38" s="19"/>
      <c r="J38" s="19"/>
      <c r="K38" s="19"/>
      <c r="L38" s="19"/>
      <c r="M38" s="19"/>
      <c r="N38" s="19"/>
      <c r="O38" s="19"/>
      <c r="P38" s="21"/>
    </row>
    <row r="39" spans="4:16" x14ac:dyDescent="0.25">
      <c r="D39" s="17"/>
      <c r="F39" s="105" t="s">
        <v>47</v>
      </c>
      <c r="G39" s="72"/>
      <c r="H39" s="50">
        <f>G39</f>
        <v>0</v>
      </c>
      <c r="K39" s="94" t="s">
        <v>11</v>
      </c>
      <c r="P39" s="21"/>
    </row>
    <row r="40" spans="4:16" x14ac:dyDescent="0.25">
      <c r="D40" s="17"/>
      <c r="F40" s="105" t="s">
        <v>48</v>
      </c>
      <c r="G40" s="118"/>
      <c r="H40" s="58">
        <f>G40</f>
        <v>0</v>
      </c>
      <c r="P40" s="21"/>
    </row>
    <row r="41" spans="4:16" ht="18.75" customHeight="1" thickBot="1" x14ac:dyDescent="0.3">
      <c r="D41" s="11"/>
      <c r="E41" s="12"/>
      <c r="F41" s="12"/>
      <c r="G41" s="117" t="s">
        <v>45</v>
      </c>
      <c r="H41" s="112">
        <f>SUM(H39:H40)</f>
        <v>0</v>
      </c>
      <c r="I41" s="12"/>
      <c r="J41" s="12"/>
      <c r="K41" s="12"/>
      <c r="L41" s="12"/>
      <c r="M41" s="12"/>
      <c r="N41" s="12"/>
      <c r="O41" s="12"/>
      <c r="P41" s="16"/>
    </row>
  </sheetData>
  <sheetProtection algorithmName="SHA-512" hashValue="DGh9MAlme+Nz4hrt6jzKTOU+zRWn5H6hJ3oAsRrJJM9l7rWiS/r2ffwQDWS/8YmrTXDf+AoHycp8NNk7/y1+AA==" saltValue="z8f6j/T1i38cq3mkhPnpJg==" spinCount="100000" sheet="1" objects="1" scenarios="1"/>
  <protectedRanges>
    <protectedRange algorithmName="SHA-512" hashValue="b1q4Ucrxo4oQe1Fmz5URPoqaXaRZY+XR8cbgPr1Ve2hVGi3Tu39sDtC3BgSYsY3SZ51b8QfDtALFpHTR3OdoeQ==" saltValue="zOUqORVWby2AibiYjTvpyQ==" spinCount="100000" sqref="K24:M26 K11:L20 K30:M31" name="Rango2_4"/>
    <protectedRange algorithmName="SHA-512" hashValue="39t85Ic1rjadNGNaynuLvl2G2+dTmXSgCd9TjSjAZlZ+Y4aCsPLhIHfN7kZUyepExy1TlE73UMdE7Q2OhO6/2w==" saltValue="i+3nA4zdHuJPcscyTLAjVw==" spinCount="100000" sqref="H23:I26 H11:I20 G39:G40 H29:I31" name="Rango1_4"/>
  </protectedRanges>
  <mergeCells count="5">
    <mergeCell ref="F8:N8"/>
    <mergeCell ref="F9:N9"/>
    <mergeCell ref="L21:M21"/>
    <mergeCell ref="J35:M35"/>
    <mergeCell ref="K37:M3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Josu Jaurrieta</dc:creator>
  <cp:lastModifiedBy>Josu Jaurrieta</cp:lastModifiedBy>
  <dcterms:created xsi:type="dcterms:W3CDTF">2024-07-02T08:07:33Z</dcterms:created>
  <dcterms:modified xsi:type="dcterms:W3CDTF">2024-07-15T12:10:27Z</dcterms:modified>
</cp:coreProperties>
</file>